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KCA\1.PROJECTS\1.PROJECTS\1.TRIVANDRUM\KCA HEAD OFFICE\Comparison Stmt &amp; Office note\2026\2.Interior WOrks\Tender\"/>
    </mc:Choice>
  </mc:AlternateContent>
  <xr:revisionPtr revIDLastSave="0" documentId="13_ncr:1_{614F838B-F746-450E-B903-CBF31F985476}" xr6:coauthVersionLast="47" xr6:coauthVersionMax="47" xr10:uidLastSave="{00000000-0000-0000-0000-000000000000}"/>
  <bookViews>
    <workbookView xWindow="-108" yWindow="-108" windowWidth="23256" windowHeight="13896" activeTab="1" xr2:uid="{98269BFE-52BB-447F-9253-BCB58AA07292}"/>
  </bookViews>
  <sheets>
    <sheet name="General Specification sheet sor" sheetId="1" r:id="rId1"/>
    <sheet name="Quotation Shedule" sheetId="3" r:id="rId2"/>
    <sheet name="Abstract" sheetId="4" r:id="rId3"/>
  </sheets>
  <definedNames>
    <definedName name="_xlnm.Print_Area" localSheetId="2">Abstract!$A$1:$F$21</definedName>
    <definedName name="_xlnm.Print_Area" localSheetId="0">'General Specification sheet sor'!$A$1:$C$62</definedName>
    <definedName name="_xlnm.Print_Area" localSheetId="1">'Quotation Shedule'!$A$1:$H$61</definedName>
    <definedName name="_xlnm.Print_Titles" localSheetId="0">'General Specification sheet sor'!$1:$3</definedName>
    <definedName name="_xlnm.Print_Titles" localSheetId="1">'Quotation Shedule'!$5:$6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4" l="1"/>
  <c r="D8" i="4"/>
  <c r="D7" i="4"/>
  <c r="D6" i="4"/>
  <c r="D5" i="4"/>
  <c r="H51" i="3"/>
  <c r="H58" i="3" s="1"/>
  <c r="H61" i="3" s="1"/>
  <c r="H41" i="3"/>
  <c r="H25" i="3"/>
  <c r="F60" i="3"/>
  <c r="F9" i="3"/>
  <c r="F10" i="3"/>
  <c r="F11" i="3"/>
  <c r="F12" i="3"/>
  <c r="F13" i="3"/>
  <c r="F14" i="3"/>
  <c r="F15" i="3"/>
  <c r="F16" i="3"/>
  <c r="F17" i="3"/>
  <c r="F18" i="3"/>
  <c r="F19" i="3"/>
  <c r="F20" i="3"/>
  <c r="F21" i="3"/>
  <c r="F22" i="3"/>
  <c r="F23" i="3"/>
  <c r="F24" i="3"/>
  <c r="F27" i="3"/>
  <c r="F28" i="3"/>
  <c r="F29" i="3"/>
  <c r="F30" i="3"/>
  <c r="F31" i="3"/>
  <c r="F32" i="3"/>
  <c r="F33" i="3"/>
  <c r="F34" i="3"/>
  <c r="F35" i="3"/>
  <c r="F36" i="3"/>
  <c r="F37" i="3"/>
  <c r="F38" i="3"/>
  <c r="F39" i="3"/>
  <c r="F40" i="3"/>
  <c r="F42" i="3"/>
  <c r="F43" i="3"/>
  <c r="F44" i="3"/>
  <c r="F45" i="3"/>
  <c r="F46" i="3"/>
  <c r="F47" i="3"/>
  <c r="F48" i="3"/>
  <c r="F49" i="3"/>
  <c r="F50" i="3"/>
  <c r="F52" i="3"/>
  <c r="F53" i="3"/>
  <c r="F54" i="3"/>
  <c r="F55" i="3"/>
  <c r="F56" i="3"/>
  <c r="F57" i="3"/>
  <c r="F8" i="3"/>
  <c r="A60" i="1"/>
  <c r="A61" i="1" s="1"/>
  <c r="A55" i="1"/>
  <c r="A56" i="1" s="1"/>
  <c r="A44" i="1"/>
  <c r="A45" i="1" s="1"/>
  <c r="A46" i="1" s="1"/>
  <c r="A38" i="1"/>
  <c r="A39" i="1" s="1"/>
  <c r="A29" i="1"/>
  <c r="A30" i="1" s="1"/>
  <c r="A31" i="1" s="1"/>
  <c r="A32" i="1" s="1"/>
  <c r="A33" i="1" s="1"/>
  <c r="A34" i="1" s="1"/>
  <c r="A35" i="1" s="1"/>
  <c r="A28" i="1"/>
  <c r="A18" i="1"/>
  <c r="A19" i="1" s="1"/>
  <c r="A20" i="1" s="1"/>
  <c r="A21" i="1" s="1"/>
  <c r="A22" i="1" s="1"/>
  <c r="A23" i="1" s="1"/>
  <c r="A24" i="1" s="1"/>
  <c r="A8" i="1"/>
  <c r="A9" i="1" s="1"/>
  <c r="A10" i="1" s="1"/>
  <c r="A11" i="1" s="1"/>
  <c r="A12" i="1" s="1"/>
  <c r="A13" i="1" s="1"/>
  <c r="A14" i="1" s="1"/>
  <c r="A15" i="1" s="1"/>
  <c r="A7" i="1"/>
</calcChain>
</file>

<file path=xl/sharedStrings.xml><?xml version="1.0" encoding="utf-8"?>
<sst xmlns="http://schemas.openxmlformats.org/spreadsheetml/2006/main" count="250" uniqueCount="173">
  <si>
    <t>KERALA CRICKET ASSOCIATION</t>
  </si>
  <si>
    <t>GENERAL APPROVED MAKE OF MATERIALS</t>
  </si>
  <si>
    <t>Sl no</t>
  </si>
  <si>
    <t>Item</t>
  </si>
  <si>
    <t>Approved make</t>
  </si>
  <si>
    <t>A</t>
  </si>
  <si>
    <t>Civil Works</t>
  </si>
  <si>
    <t>I</t>
  </si>
  <si>
    <t>Materials</t>
  </si>
  <si>
    <t>Cement (OPC 53 Grade)</t>
  </si>
  <si>
    <t>Ultratech/Ambuja/ACC/Sankar/JSW</t>
  </si>
  <si>
    <t>Steel reinforcement</t>
  </si>
  <si>
    <t>Block Work-Solid Block</t>
  </si>
  <si>
    <t>Block Work- Porotherm</t>
  </si>
  <si>
    <t>Wienerberger</t>
  </si>
  <si>
    <t>Geo-Textile Mat</t>
  </si>
  <si>
    <t>GSM -740</t>
  </si>
  <si>
    <t>HDPE Nets</t>
  </si>
  <si>
    <t>Matsyafed/Garware/Tough ropes/Equivalent</t>
  </si>
  <si>
    <t>Minimum Concrete grade for Footings</t>
  </si>
  <si>
    <t>Minimum Concrete grade for Plinth beam, Column, Beams, Slab</t>
  </si>
  <si>
    <t>Minimum Concrete grade for Lintels, sunshade,staircase etc…</t>
  </si>
  <si>
    <t>Minimum Concrete grade for UG sump</t>
  </si>
  <si>
    <t>II</t>
  </si>
  <si>
    <t>Joineries</t>
  </si>
  <si>
    <t>Doors Wooden</t>
  </si>
  <si>
    <t xml:space="preserve">Anjily/Teak </t>
  </si>
  <si>
    <t>Door/Window UPVC</t>
  </si>
  <si>
    <t>Fenesta/Prominance/Simta</t>
  </si>
  <si>
    <t>Door/Window/Louvers -Aluminium</t>
  </si>
  <si>
    <t>Jindal/National/Hindalco/Equivalent</t>
  </si>
  <si>
    <t>Glass window/Partition</t>
  </si>
  <si>
    <t xml:space="preserve">Saint gobain </t>
  </si>
  <si>
    <t>Fixed glass with glass door with upvc frame</t>
  </si>
  <si>
    <t>Ventilators</t>
  </si>
  <si>
    <t>Aluminum- Series 20</t>
  </si>
  <si>
    <t>WPC Door</t>
  </si>
  <si>
    <t>Kelachandra/equivalent</t>
  </si>
  <si>
    <t>Door Accessories &amp; Hardware</t>
  </si>
  <si>
    <t>Dorma/Dormakaba/Doorset/equivalent</t>
  </si>
  <si>
    <t>III</t>
  </si>
  <si>
    <t>Finishes</t>
  </si>
  <si>
    <t>i</t>
  </si>
  <si>
    <t>Tiling</t>
  </si>
  <si>
    <t>Wall tiles</t>
  </si>
  <si>
    <t xml:space="preserve">Kajaria/Cera/Somany </t>
  </si>
  <si>
    <t>Wall and ceiling painting</t>
  </si>
  <si>
    <t xml:space="preserve">Jotun/Berger/Asian </t>
  </si>
  <si>
    <t>Floor tiling toilets(Antiskid)</t>
  </si>
  <si>
    <t>Floor tiling external</t>
  </si>
  <si>
    <t>Floor tiling internal- to be fixed using 3mm spacer and joints to be filled using cementitious joint filler</t>
  </si>
  <si>
    <t>Granite stones</t>
  </si>
  <si>
    <t>Jet black /Galaxy</t>
  </si>
  <si>
    <t>Granite- Threshold and Countertop</t>
  </si>
  <si>
    <t>Paver -For Walkway</t>
  </si>
  <si>
    <t>60mm Thick, M-25 grade</t>
  </si>
  <si>
    <t>Paver -For Driveway</t>
  </si>
  <si>
    <t>80mm Thick, M-40 grade</t>
  </si>
  <si>
    <t>ii</t>
  </si>
  <si>
    <t>Painting</t>
  </si>
  <si>
    <t>Jotun/Indigo/Asian/Equivalent</t>
  </si>
  <si>
    <t>Epoxy Paint for Metal Works</t>
  </si>
  <si>
    <t>Acrylic Emulsion paint -For External &amp; Internal Works</t>
  </si>
  <si>
    <t>Jotun/Berger/Indigo/Asian/Equivalent</t>
  </si>
  <si>
    <t>iii</t>
  </si>
  <si>
    <t>False Ceiling</t>
  </si>
  <si>
    <t>False ceiling channel</t>
  </si>
  <si>
    <t>Trusteel/Gyproc/ Equivalent</t>
  </si>
  <si>
    <t>IV</t>
  </si>
  <si>
    <t>Fabrication</t>
  </si>
  <si>
    <t>Built up tubular sections- GI</t>
  </si>
  <si>
    <t>Roofing sheet- Trufford sheet</t>
  </si>
  <si>
    <t>Everest/Jindal/JSW/Tata</t>
  </si>
  <si>
    <t>Roofing sheet- Polycarbonate sheet</t>
  </si>
  <si>
    <t>Lotus/Nature light/Equivalent</t>
  </si>
  <si>
    <t>Light weight roofing sheet</t>
  </si>
  <si>
    <t>Onduline</t>
  </si>
  <si>
    <t>V</t>
  </si>
  <si>
    <t>Accessories</t>
  </si>
  <si>
    <t>Wind Drive Rotating Chimney Cowl (SS 305)</t>
  </si>
  <si>
    <t>Sanway/Powervent/Equivalent</t>
  </si>
  <si>
    <t>VI</t>
  </si>
  <si>
    <t>Waterproofing</t>
  </si>
  <si>
    <t>Wet areas</t>
  </si>
  <si>
    <t>Roof area</t>
  </si>
  <si>
    <t>Substructure</t>
  </si>
  <si>
    <t>B</t>
  </si>
  <si>
    <t>Electrical Works</t>
  </si>
  <si>
    <t>Switch/socket/MCB/ELCB</t>
  </si>
  <si>
    <t>Schnider/ABB/Legrand/Havells</t>
  </si>
  <si>
    <t>Wires</t>
  </si>
  <si>
    <t>Polycab/Havels/RR/Bonton/V-Guard</t>
  </si>
  <si>
    <t>Conduits</t>
  </si>
  <si>
    <t>Balco/Astral/Goodwill</t>
  </si>
  <si>
    <t>Lights</t>
  </si>
  <si>
    <t>Philips/Havells/Samsung</t>
  </si>
  <si>
    <t>C</t>
  </si>
  <si>
    <t>Plumbing Works</t>
  </si>
  <si>
    <t>Sanitary items</t>
  </si>
  <si>
    <t>Jaguar/Cera/Johnson/Kholer</t>
  </si>
  <si>
    <t>Pipes- UPVC/PVC/ASTM</t>
  </si>
  <si>
    <t>Astral/Goodwill/ Balco/Finolex</t>
  </si>
  <si>
    <t>CP fittings</t>
  </si>
  <si>
    <t>Note: Selection of materials including CP/Sanitary/Switches/ Lights/Pavers/Paint shade/ Tiles/Granite are subject to approval from the KCA officials</t>
  </si>
  <si>
    <t>Unit</t>
  </si>
  <si>
    <t>Amount</t>
  </si>
  <si>
    <t>TOTAL</t>
  </si>
  <si>
    <t>Name &amp; Address of Contractor:</t>
  </si>
  <si>
    <t>Tata steel/ Jindal/ JSW</t>
  </si>
  <si>
    <t>Tata steel/Jindal/JSW/Appolo</t>
  </si>
  <si>
    <t>Epoxy Paint for Floor</t>
  </si>
  <si>
    <t>10cm/15cm/20cm thickness</t>
  </si>
  <si>
    <t>M25 / Grade &amp; Thickness as specified in structural drawings</t>
  </si>
  <si>
    <t>M20/ Grade &amp; Thickness as specified in structural drawings</t>
  </si>
  <si>
    <t>Fosroc/MYK Lacticrete/Sika/Equivalent</t>
  </si>
  <si>
    <t>Sign &amp; Seal of Contractor:</t>
  </si>
  <si>
    <t>Date</t>
  </si>
  <si>
    <t>Place</t>
  </si>
  <si>
    <t>Rupees in Words:</t>
  </si>
  <si>
    <t>Nos</t>
  </si>
  <si>
    <t>Rate (in words)</t>
  </si>
  <si>
    <t>Rate (in Figures)</t>
  </si>
  <si>
    <t>Item Description</t>
  </si>
  <si>
    <t>Qty</t>
  </si>
  <si>
    <t>Sl No</t>
  </si>
  <si>
    <t>Quotation Schedule</t>
  </si>
  <si>
    <t>Supply and fixing of decorative rectangular fluted wall panelling comprising a framework with 9 mm thick commercial-grade plywood backing conforming to relevant IS specifications fixed to the wall using approved fasteners. The exposed face shall be finished with decorative fluted panels of minimum 12 mm thickness, manufactured from high-density WPC based fluted profile panels (as approved), of approved pattern, colour and texture. The fluted panels shall be fixed using recommended adhesive and concealed fasteners to achieve a uniform and seamless appearance. The work shall include all necessary supports, backing members, adhesives, screws, anchors, edge trims, mouldings, joint treatment, cutting, notching, fitting and finishing required for complete installation. All exposed edges shall be neatly finished and aligned true to line and level. The surface shall be free from visible joints, waviness, gaps or defects as per approved drawings and directions of the Engineer-in-Charge.</t>
  </si>
  <si>
    <t>Providing and fixing cupboard side panels, partition panels, top, bottom and intermediate members using 16 mm thick BWP Grade Marine Plywood conforming to IS 710, factory pressed with 1.0 mm thick decorative laminate on the exposed face and 1.0 mm thick balancing laminate on the concealed face, of approved make and shade. The exposed edges shall be finished with 2 mm thick PVC edge banding applied with hot-melt adhesive using edge-banding machine. The work shall include cutting, grooving, notching, assembling, fixing with screws, connectors, adhesives, necessary supports, labour, tools and plants, transportation and all incidental charges complete as per approved drawings and directions of the Engineer-in-Charge.</t>
  </si>
  <si>
    <t>Providing and fixing cupboard/shelf shutters using 16 mm thick BWP Grade Marine Plywood conforming to IS 710, factory pressed with 1.0 mm thick decorative laminate on the exposed face and 1.0 mm thick balancing laminate on the inner face, of approved shade and make. The shutters shall be finished with 2 mm thick PVC edge banding applied using hot-melt adhesive through edge-banding machine, including cutting, fitting, fixing, necessary screws, hardware, labour, tools and all incidental charges complete as per approved drawings and directions of the Engineer-in-Charge. The rate shall exclude the cost of auto-closing spring-loaded hydraulic hinges, which shall be measured and paid separately.</t>
  </si>
  <si>
    <t>Providing, fabricating and fixing TV unit of   comprising framework and carcass made of 16 mm thick commercial grade plywood, finished externally and internally with approved shade laminate. Exposed edges shall be finished with matching PVC edge banding/matching lamination. The unit shall consist of storage compartments with shutters/open shelves as per approved design, including softclose hinges, handles, magnetic catchers, screws, adhesives, supporting cleats/brackets, hardware and all necessary accessories. The item includes cutting, fabrication, edge finishing, polishing of exposed surfaces, transportation, labour, installation and fixing complete as directed by the Engineer-in-Charge.</t>
  </si>
  <si>
    <t>Providing and fixing decorative metal pipe comprising 12 mm × 12 mm (1/2" × 1/2") hollow section manufactured from GI steel of minimum 1.2 mm thick, cut, fabricated, welded, ground smooth and finished with approved shade polyester powder coating of minimum 60–80 microns DFT. The work shall include all necessary brackets, anchor fasteners, welding, grinding, touch-up painting at weld joints, transportation, labour, erection and fixing complete as per approved drawings and direction of Engineer-in-Charge.</t>
  </si>
  <si>
    <t>Providing, fabricating and fixing L shaped metal Shelf rack of minimum requirement size of 400 mm (L) × 150 mm (D) × 250 mm (H)comprising 5 mm thick GI metal plate shelves, laser cut to required dimensions and profile, with all exposed edges smooth finished and supported on concealed MS/GI brackets and fixed to framework as required. The complete assembly shall be cleaned, surface prepared, pre-treated and finished with electrostatic polyester powder coating of approved colour and texture with minimum 60–80 microns DFT.The item shall include cutting, bending, welding, grinding, anchoring to wall using suitable fasteners, touch-up of welded joints, transportation, labour, erection and fixing complete in all respects as per approved drawings and direction of the Engineer-in-Charge.</t>
  </si>
  <si>
    <t>Providing and fixing toilet door comprising 25 mm thick waterproof marine grade plywood shutter, finished one face with 1.0 mm thick waterproof decorative laminate, including all edge banding and finishing. The work shall include door frame cladding using marine grade plywood finished with matching decorative laminate, complete with hinges, handle, privacy lock, tower bolt, hydraulic door closer and all necessary fittings and accessories.The item shall include cutting, fabrication, edge finishing, hardware fixing, transportation, labour, scaffolding (if required), installation, alignment, testing and commissioning, complete in all respects as per approved drawings, specifications and the directions of the Engineer-in-Charge.</t>
  </si>
  <si>
    <t>Providing and fixing toilet door comprising 25 mm thick waterproof marine grade plywood shutter,laminated finish and finished one face with 1.0 mm thick waterproof decorative laminate, including all edge banding and finishing. The work shall include door frame cladding using marine grade plywood finished with matching decorative laminate, complete with hinges, handle, privacy lock, tower bolt, hydraulic door closer and all necessary fittings and accessories.The item shall include cutting, fabrication, edge finishing, hardware fixing, transportation, labour, scaffolding (if required), installation, alignment, testing and commissioning, complete in all respects as per approved drawings, specifications and the directions of the Engineer-in-Charge.</t>
  </si>
  <si>
    <t>Dismantling and removing existing rolling shutter of any size, including guide channels, bracket plates, shaft, springs, locking arrangements and all associated fixtures complete, carefully lowering and stacking serviceable materials as directed by the Engineer-in-Charge. The work shall include cutting, loosening of fasteners, removal of embedded holdfasts, disposal of unserviceable debris up to the designated location, and making good the disturbed portions of masonry, plaster, concrete and finishes around the shutter opening after dismantling. The item shall include patch plastering, filling gaps, surface preparation and restoration of adjoining wall surfaces to match the existing finish, complete in all respects as per the direction of the Engineer-in-Charge.</t>
  </si>
  <si>
    <t>Dismantling aluminium / Gypsum partitions, doors, windows, fixed glazing and false ceiling including disposal of unserviceable surplus material and stacking of serviceable material with in 50 metres lead as directed by Engineer - in-Charge</t>
  </si>
  <si>
    <t>Providing and fixing false ceiling at all height including providing and fixing of frame work made of special sections, power pressed from M.S. sheets and galvanized with zinc coating of 120 gms/ sqm (both side inclusive) as per IS : 277 and consisting of angle cleats of size 25 mm wide x 1.6 mm thick with flanges of 27 mm and 37 mm, at 1200 mm centre to centre, one flange fixed to the ceiling with dash fastener 12.5 mm dia x 50 mm long with 6 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 mm long dry wall screws @ 230 mm interval, including fixing of gypsum board to ceiling section and perimeter channel with the help of dry wall screws of size 3.5x25 mm at 230 mm c/c, including jointing and finishing to a flush finish of tapered and square edges of the board with recommended jointing compound, jointing tapes,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12.5 mm thick tapered edge gypsum moisture resistant board</t>
  </si>
  <si>
    <t>Providing and fixing stainless steel fancy handle of approved make fixed with SS screws etc. complete as per direction of Engineer-in-charge.  200 mm</t>
  </si>
  <si>
    <t>Providing and fixing stainless steel soft closing spring hinges at 0 degree hinges (hydraulic type) of approved make/brand to cupboard shutters with full threaded steel screws including making necessary recess in board and finished etc. complete as per direction of Engineer-in charge.</t>
  </si>
  <si>
    <t>Providing and applying white cement based putty of average thickness 1 mm, of approved brand and manufacturer, over the plastered wall surface to prepare the surface even and smooth complete.</t>
  </si>
  <si>
    <t>Applying priming coats with primer of approved brand and manufacture, having low VOC(Volatile Organic Compound ) content. With water thinnable cement primer on wall surface having VOC content less than 50 grams/
litre</t>
  </si>
  <si>
    <t>Wall painting with premium acrylic emulsion paint of interior grade, having VOC (Volatile Organic Compound ) content less than 50 grams/ litre of approved brand and manufacture, including applying additional coats wherever required to achieve even shade and colour.  Two coats</t>
  </si>
  <si>
    <t>Finishing walls with textured exterior paint of required shade :  Old work (Two or more coats on existing cement paint surface applied @ 3.28 ltr/10 sqm.</t>
  </si>
  <si>
    <t>Providing and fixing factory made uPVC glazed/wire mesh windows/doors comprising of lead free uPVC multi-chambered frame, sash and mullion/coupler (where ever required) extruded profiles having minimum wall thickness of 1.70 mm for Series R1 and R2 profiles and 2.10 mm for Series R3 and R4 profiles conforming to EN: 12608 in any shape, colour and design duly reinforced with  galvanized mild steel section made of required shape &amp; size as per CPWD Specification, uPVC extruded glazing beads, interlocks and Inline sash adaptor(where ever required) of appropriate dimension, EPDM gasket, hardware,  SS 304 grade fasteners of minimum 8 mm dia with countersunk head, comprising of matching polyamide PA6 grade sleeve  for fixing frame to finished wall as per  IS 1367 : Part 1 to 14, plastic packers, plastic caps and necessary stainless steel screws etc. Profile of frame, sash &amp; mullion (if required) shall be mitred cut and fusion welded/mechanically jointed duly sealed at all corners, including drilling of holes for fixing hardware and drainage of water etc. After fixing frame the gap between frame and adjacent finished wall shall be filled with weather proof silicon sealant over backer rod of approved size and quality, all complete as per approved drawing conforming to CPWD specification &amp; direction of Engineer-in-Charge. Section of steel reinforcement and cross sections of uPVC profiles to be as per design approved by Engineer-in-Charge.  Wire mesh / Glazing of plain/ toughened/ laminated/ double glass unit with / without high performance coatings as per design requirements and conforming to IS: 3548 &amp; IS: 16231 shall be paid  separately.Two track two panels sliding window with Aluminium channel for roller track, wool pile, nylon rollers with SS 304 body.   Using R3 series with frame (55mm &amp; above) x (40mm &amp; above) &amp; sash (30mm &amp; above) x (55mm &amp; above) with zinc alloy (zamak) powder coated handle on every panel along with multi-point locking system (Height upto 1.8m).</t>
  </si>
  <si>
    <t>Providing and fixing glazing in aluminium door, window, ventilator shutters and partitions etc. with EPDM rubber / neoprene gasket etc. complete as per the architectural drawings and the directions of engineer-in-charge .  With float glass panes of 5.5 mm thickness (weight not less than 12.5kg/sqm)</t>
  </si>
  <si>
    <t>sqm</t>
  </si>
  <si>
    <t>No.</t>
  </si>
  <si>
    <t>meter</t>
  </si>
  <si>
    <t>PART I :PRESIDENT ROOM</t>
  </si>
  <si>
    <t>PART II :SECRETARY ROOM</t>
  </si>
  <si>
    <t>PART III:COMMON OFFICE AREA INCLUDING CFO's CABIN</t>
  </si>
  <si>
    <t>cost per trip of capacity per cum</t>
  </si>
  <si>
    <t>PART IV :GENERAL REPAIR AND CLEANING WORKS</t>
  </si>
  <si>
    <t>Providing and fixing glazing in aluminium door, window, ventilator shutters and partitions etc. with EPDM rubber / neoprene gasket etc. complete as per the architectural drawings and the directions of engineer-in-charge .  With float glass panes of 5 mm thickness (weight not less than 12.50 kg/sqm)</t>
  </si>
  <si>
    <t>Applying priming coats with primer of approved brand and manufacture, having low VOC(Volatile Organic Compound ) content. With water thinnable cement primer on wall surface having VOC content less than 50 grams/litre</t>
  </si>
  <si>
    <t>Supplying and fixing rolling shutters of approved make, made of required size M.S. laths,interlocked together through their entire length and jointed together at the end by end locks, mounted on specially designed pipe shaft with brackets, side guides and arrangements 
for inside and outside locking with push and pull operation complete, including the cost of providing and fixing necessary 27.5 cm long wire springs manufactured from high tensile steel wire of adequate strength conforming to IS: 4454 - part 1 and M.S. top cover of required thickness for rolling shutters.
 80x1.25 mm M.S. laths with 1.25 mm thick top cover</t>
  </si>
  <si>
    <t>Painting with synthetic enamel paint of approved brand and manufacture to give an even 
shade :Two or more coats on new work</t>
  </si>
  <si>
    <t>Disposal of moorum/building rubbish/ malba/ similar unserviceable, dismantled or waste material by mechanical transport including loading, transporting, unloading to approved municipal dumping ground for lead upto 10 km for all lifts, complete as per directions of Engineer-in-charge.</t>
  </si>
  <si>
    <t>Providing comprehensive Interior Design Consultancy Services for the proposed interior fit-out works, including site survey and measurements, concept design development, space planning, furniture layout drawings, shelf and storage layout drawings, flooring layout drawings, reflected ceiling plans, electrical and lighting layouts, service coordination drawings (if required), wall elevations, sections, detailed joinery drawings for wardrobes, cabinets, TV units, counters, partitions, display units and shelves, material and finish schedules, colour schemes, preparation of detailed working drawings, 3D modelling and photorealistic rendered views, design presentations, review meetings, revisions, site coordination and periodic site visits during execution. The scope shall include issuance of all drawings and documents required for the successful execution of the interior works, complete as per approved design and direction of the Engineer-in-Charge.</t>
  </si>
  <si>
    <t>Job</t>
  </si>
  <si>
    <t>TOTAL : PART I-PRESIDENT'S ROOM</t>
  </si>
  <si>
    <t>TOTAL : PART II -SECRETAY'S ROOM</t>
  </si>
  <si>
    <t>TOTAL : PART III -COMMON OFFICE AREA INCLUDING CFO's CABIN</t>
  </si>
  <si>
    <t>TOTAL : PART IV - GENERAL REPAIR AND CLEANING WORKS</t>
  </si>
  <si>
    <t>PART V :DESIGN WORKS</t>
  </si>
  <si>
    <t>TOTAL : PART V - DESIGN WORKS</t>
  </si>
  <si>
    <t>Modernization and Refurbishment of Executive Cabins for KCA Head Office, Thiruvananthapuram</t>
  </si>
  <si>
    <t xml:space="preserve">Abstract </t>
  </si>
  <si>
    <t xml:space="preserve">WORK </t>
  </si>
  <si>
    <t>AMOUNT</t>
  </si>
  <si>
    <t>GST @18 %</t>
  </si>
  <si>
    <t>TOTAL (incl GST)</t>
  </si>
  <si>
    <t>Engaging labour for shifting, handling, and safe stacking of existing furniture, workstations, office equipment, partitions, and other movable items to facilitate ceiling dismantling and repair works, including providing necessary manpower, protection against damage, temporary relocation within the premises, re-arrangement and reinstatement of all items to their original positions after completion of ceiling works, cleaning of the work area, and all incidental operations required for satisfactory completion of the work, complete as directed by the Engineer-in-Charge.The rate shall be inclusive of all labour, materials, protective sheets, barricading, dust and noise control measures, temporary coverings, and all necessary arrangements to ensure uninterrupted office operations, prevent the spread of dust and debris, minimize noise disturbance, maintain safety, and ensure smooth functioning of the office throughout the execution of the work, complete as directed by the Engineer-in-Charge.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</si>
</sst>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2" x14ac:knownFonts="1">
    <font>
      <sz val="11"/>
      <color theme="1"/>
      <name val="Calibri"/>
      <family val="2"/>
      <scheme val="minor"/>
    </font>
    <font>
      <sz val="11"/>
      <color theme="1"/>
      <name val="Arial"/>
      <family val="2"/>
    </font>
    <font>
      <b/>
      <sz val="11"/>
      <color theme="1"/>
      <name val="Times New Roman"/>
      <family val="1"/>
    </font>
    <font>
      <b/>
      <sz val="12"/>
      <color theme="1"/>
      <name val="Times New Roman"/>
      <family val="1"/>
    </font>
    <font>
      <b/>
      <sz val="11"/>
      <color rgb="FF000000"/>
      <name val="Times New Roman"/>
      <family val="1"/>
    </font>
    <font>
      <sz val="11"/>
      <color theme="1"/>
      <name val="Times New Roman"/>
      <family val="1"/>
    </font>
    <font>
      <sz val="11"/>
      <color rgb="FF000000"/>
      <name val="Times New Roman"/>
      <family val="1"/>
    </font>
    <font>
      <sz val="11"/>
      <color theme="1"/>
      <name val="Calibri"/>
      <family val="2"/>
      <scheme val="minor"/>
    </font>
    <font>
      <b/>
      <sz val="11"/>
      <color theme="1"/>
      <name val="Calibri"/>
      <family val="2"/>
      <scheme val="minor"/>
    </font>
    <font>
      <b/>
      <sz val="12"/>
      <color rgb="FF000000"/>
      <name val="Times New Roman"/>
      <family val="1"/>
    </font>
    <font>
      <b/>
      <sz val="14"/>
      <color theme="1"/>
      <name val="Times New Roman"/>
      <family val="1"/>
    </font>
    <font>
      <b/>
      <u/>
      <sz val="14"/>
      <color theme="1"/>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s>
  <borders count="5">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43" fontId="7" fillId="0" borderId="0" applyFont="0" applyFill="0" applyBorder="0" applyAlignment="0" applyProtection="0"/>
  </cellStyleXfs>
  <cellXfs count="66">
    <xf numFmtId="0" fontId="0" fillId="0" borderId="0" xfId="0"/>
    <xf numFmtId="0" fontId="1" fillId="0" borderId="0" xfId="1"/>
    <xf numFmtId="1" fontId="4" fillId="0" borderId="2" xfId="1" applyNumberFormat="1" applyFont="1" applyBorder="1" applyAlignment="1">
      <alignment horizontal="center" vertical="center"/>
    </xf>
    <xf numFmtId="0" fontId="3" fillId="0" borderId="2" xfId="1" applyFont="1" applyBorder="1" applyAlignment="1">
      <alignment horizontal="center" vertical="center"/>
    </xf>
    <xf numFmtId="0" fontId="4" fillId="0" borderId="2" xfId="1" applyFont="1" applyBorder="1" applyAlignment="1">
      <alignment horizontal="center" vertical="center" wrapText="1"/>
    </xf>
    <xf numFmtId="0" fontId="1" fillId="0" borderId="0" xfId="1" applyAlignment="1">
      <alignment vertical="center"/>
    </xf>
    <xf numFmtId="1" fontId="4" fillId="2" borderId="2" xfId="1" applyNumberFormat="1" applyFont="1" applyFill="1" applyBorder="1" applyAlignment="1">
      <alignment horizontal="center" vertical="center"/>
    </xf>
    <xf numFmtId="1" fontId="2" fillId="3" borderId="2" xfId="1" applyNumberFormat="1" applyFont="1" applyFill="1" applyBorder="1" applyAlignment="1">
      <alignment horizontal="center" vertical="center"/>
    </xf>
    <xf numFmtId="1" fontId="5" fillId="0" borderId="2" xfId="1" applyNumberFormat="1" applyFont="1" applyBorder="1" applyAlignment="1">
      <alignment horizontal="center" vertical="center"/>
    </xf>
    <xf numFmtId="0" fontId="6" fillId="0" borderId="2" xfId="1" applyFont="1" applyBorder="1" applyAlignment="1">
      <alignment horizontal="left" vertical="center"/>
    </xf>
    <xf numFmtId="0" fontId="5" fillId="0" borderId="2" xfId="1" applyFont="1" applyBorder="1" applyAlignment="1">
      <alignment horizontal="center" vertical="center" wrapText="1"/>
    </xf>
    <xf numFmtId="0" fontId="6" fillId="0" borderId="2" xfId="1" applyFont="1" applyBorder="1" applyAlignment="1">
      <alignment horizontal="center" vertical="center"/>
    </xf>
    <xf numFmtId="0" fontId="6" fillId="0" borderId="2" xfId="1" applyFont="1" applyBorder="1" applyAlignment="1">
      <alignment horizontal="left" vertical="center" wrapText="1"/>
    </xf>
    <xf numFmtId="0" fontId="2" fillId="3" borderId="2" xfId="1" applyFont="1" applyFill="1" applyBorder="1" applyAlignment="1">
      <alignment horizontal="center"/>
    </xf>
    <xf numFmtId="0" fontId="5" fillId="0" borderId="2" xfId="1" applyFont="1" applyBorder="1" applyAlignment="1">
      <alignment horizontal="left" vertical="center"/>
    </xf>
    <xf numFmtId="1" fontId="6" fillId="0" borderId="2" xfId="1" applyNumberFormat="1" applyFont="1" applyBorder="1" applyAlignment="1">
      <alignment horizontal="center" vertical="center"/>
    </xf>
    <xf numFmtId="0" fontId="3" fillId="0" borderId="2" xfId="1" applyFont="1" applyBorder="1" applyAlignment="1">
      <alignment horizontal="left" vertical="center"/>
    </xf>
    <xf numFmtId="0" fontId="5" fillId="0" borderId="2" xfId="1" applyFont="1" applyBorder="1" applyAlignment="1">
      <alignment horizontal="left" vertical="center" wrapText="1"/>
    </xf>
    <xf numFmtId="0" fontId="5" fillId="0" borderId="2" xfId="1" applyFont="1" applyBorder="1" applyAlignment="1">
      <alignment horizontal="center"/>
    </xf>
    <xf numFmtId="0" fontId="6" fillId="0" borderId="2" xfId="1" applyFont="1" applyBorder="1" applyAlignment="1">
      <alignment horizontal="center" vertical="center" wrapText="1"/>
    </xf>
    <xf numFmtId="1" fontId="5" fillId="0" borderId="0" xfId="1" applyNumberFormat="1" applyFont="1" applyAlignment="1">
      <alignment horizontal="center" vertical="center"/>
    </xf>
    <xf numFmtId="0" fontId="5" fillId="0" borderId="0" xfId="1" applyFont="1"/>
    <xf numFmtId="0" fontId="5" fillId="0" borderId="0" xfId="1" applyFont="1" applyAlignment="1">
      <alignment horizontal="center" vertical="center" wrapText="1"/>
    </xf>
    <xf numFmtId="0" fontId="1" fillId="0" borderId="0" xfId="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vertical="center" wrapText="1"/>
    </xf>
    <xf numFmtId="0" fontId="0" fillId="0" borderId="0" xfId="0"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5" fillId="0" borderId="2" xfId="0" applyFont="1" applyBorder="1" applyAlignment="1">
      <alignment vertical="center"/>
    </xf>
    <xf numFmtId="43" fontId="5" fillId="0" borderId="2" xfId="0" applyNumberFormat="1" applyFont="1" applyBorder="1" applyAlignment="1">
      <alignment vertical="center"/>
    </xf>
    <xf numFmtId="0" fontId="8" fillId="0" borderId="2" xfId="0" applyFont="1" applyBorder="1" applyAlignment="1">
      <alignment vertical="center"/>
    </xf>
    <xf numFmtId="0" fontId="2" fillId="0" borderId="2" xfId="0" applyFont="1" applyBorder="1" applyAlignment="1">
      <alignment vertical="center"/>
    </xf>
    <xf numFmtId="0" fontId="2" fillId="4" borderId="2" xfId="0" applyFont="1" applyFill="1" applyBorder="1" applyAlignment="1">
      <alignment vertical="center" wrapText="1"/>
    </xf>
    <xf numFmtId="0" fontId="0" fillId="0" borderId="2" xfId="0" applyBorder="1" applyAlignment="1">
      <alignment vertical="center"/>
    </xf>
    <xf numFmtId="0" fontId="8" fillId="0" borderId="0" xfId="0" applyFont="1"/>
    <xf numFmtId="43" fontId="5" fillId="0" borderId="2" xfId="2" applyFont="1" applyBorder="1" applyAlignment="1">
      <alignment horizontal="center" vertical="center"/>
    </xf>
    <xf numFmtId="0" fontId="5" fillId="0" borderId="2" xfId="0" applyFont="1" applyBorder="1" applyAlignment="1">
      <alignment horizontal="center" vertical="center" wrapText="1"/>
    </xf>
    <xf numFmtId="43" fontId="2" fillId="5" borderId="2" xfId="2" applyFont="1" applyFill="1" applyBorder="1" applyAlignment="1">
      <alignment horizontal="center" vertical="center"/>
    </xf>
    <xf numFmtId="0" fontId="2" fillId="5" borderId="2" xfId="0" applyFont="1" applyFill="1" applyBorder="1" applyAlignment="1">
      <alignment horizontal="center" vertical="center"/>
    </xf>
    <xf numFmtId="0" fontId="2" fillId="5" borderId="2" xfId="0" applyFont="1" applyFill="1" applyBorder="1" applyAlignment="1">
      <alignment vertical="center" wrapText="1"/>
    </xf>
    <xf numFmtId="43" fontId="2" fillId="5" borderId="2" xfId="0" applyNumberFormat="1" applyFont="1" applyFill="1" applyBorder="1" applyAlignment="1">
      <alignment vertical="center"/>
    </xf>
    <xf numFmtId="0" fontId="2" fillId="5" borderId="2" xfId="0" applyFont="1" applyFill="1" applyBorder="1" applyAlignment="1">
      <alignment horizontal="center" vertical="center" wrapText="1"/>
    </xf>
    <xf numFmtId="0" fontId="2" fillId="0" borderId="0" xfId="0" applyFont="1" applyAlignment="1">
      <alignment vertical="center"/>
    </xf>
    <xf numFmtId="0" fontId="2" fillId="0" borderId="2" xfId="0" applyFont="1" applyBorder="1" applyAlignment="1">
      <alignment horizontal="left" vertical="center"/>
    </xf>
    <xf numFmtId="0" fontId="2"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xf>
    <xf numFmtId="0" fontId="2" fillId="0" borderId="0" xfId="0" applyFont="1" applyAlignment="1">
      <alignment horizontal="left" vertical="center"/>
    </xf>
    <xf numFmtId="1" fontId="2" fillId="0" borderId="2" xfId="1" applyNumberFormat="1" applyFont="1" applyBorder="1" applyAlignment="1">
      <alignment horizontal="left" vertical="top" wrapText="1"/>
    </xf>
    <xf numFmtId="1" fontId="2" fillId="0" borderId="0" xfId="1" applyNumberFormat="1" applyFont="1" applyAlignment="1">
      <alignment horizontal="center" vertical="center"/>
    </xf>
    <xf numFmtId="0" fontId="3" fillId="0" borderId="0" xfId="1" applyFont="1" applyAlignment="1">
      <alignment horizontal="center" vertical="center"/>
    </xf>
    <xf numFmtId="0" fontId="3" fillId="0" borderId="1" xfId="1" applyFont="1" applyBorder="1" applyAlignment="1">
      <alignment horizontal="center" vertical="center"/>
    </xf>
    <xf numFmtId="0" fontId="3" fillId="2" borderId="2" xfId="1" applyFont="1" applyFill="1" applyBorder="1" applyAlignment="1">
      <alignment horizontal="center" vertical="center"/>
    </xf>
    <xf numFmtId="0" fontId="3" fillId="3" borderId="2" xfId="1" applyFont="1" applyFill="1" applyBorder="1" applyAlignment="1">
      <alignment horizontal="center" vertical="center"/>
    </xf>
    <xf numFmtId="0" fontId="4" fillId="2" borderId="2" xfId="1" applyFont="1" applyFill="1" applyBorder="1" applyAlignment="1">
      <alignment horizontal="center" vertical="center"/>
    </xf>
    <xf numFmtId="0" fontId="5" fillId="0" borderId="0" xfId="0" applyFont="1" applyAlignment="1">
      <alignment horizontal="center"/>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43" fontId="3" fillId="3" borderId="2" xfId="2" applyFont="1" applyFill="1" applyBorder="1" applyAlignment="1">
      <alignment horizontal="center" vertical="center"/>
    </xf>
  </cellXfs>
  <cellStyles count="3">
    <cellStyle name="Comma" xfId="2" builtinId="3"/>
    <cellStyle name="Normal" xfId="0" builtinId="0"/>
    <cellStyle name="Normal 2 2" xfId="1" xr:uid="{5A5DC007-F825-45D2-B2FA-A529DA78DB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15240</xdr:rowOff>
    </xdr:from>
    <xdr:to>
      <xdr:col>1</xdr:col>
      <xdr:colOff>7620</xdr:colOff>
      <xdr:row>1</xdr:row>
      <xdr:rowOff>320040</xdr:rowOff>
    </xdr:to>
    <xdr:pic>
      <xdr:nvPicPr>
        <xdr:cNvPr id="2" name="Picture 1">
          <a:extLst>
            <a:ext uri="{FF2B5EF4-FFF2-40B4-BE49-F238E27FC236}">
              <a16:creationId xmlns:a16="http://schemas.microsoft.com/office/drawing/2014/main" id="{7ACBA7C4-2C0F-4CBC-97BD-AB75BD15C2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5240"/>
          <a:ext cx="464820" cy="5562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8F05D-2FDA-4664-AA83-D6CEC5B036A4}">
  <dimension ref="A1:C64"/>
  <sheetViews>
    <sheetView view="pageBreakPreview" zoomScaleNormal="100" zoomScaleSheetLayoutView="100" workbookViewId="0">
      <selection activeCell="C60" sqref="C60"/>
    </sheetView>
  </sheetViews>
  <sheetFormatPr defaultRowHeight="13.8" x14ac:dyDescent="0.25"/>
  <cols>
    <col min="1" max="1" width="6.6640625" style="20" customWidth="1"/>
    <col min="2" max="2" width="49.88671875" style="1" customWidth="1"/>
    <col min="3" max="3" width="40.6640625" style="23" customWidth="1"/>
    <col min="4" max="16384" width="8.88671875" style="1"/>
  </cols>
  <sheetData>
    <row r="1" spans="1:3" ht="19.8" customHeight="1" x14ac:dyDescent="0.25">
      <c r="A1" s="53" t="s">
        <v>0</v>
      </c>
      <c r="B1" s="53"/>
      <c r="C1" s="53"/>
    </row>
    <row r="2" spans="1:3" ht="26.4" customHeight="1" x14ac:dyDescent="0.25">
      <c r="A2" s="54" t="s">
        <v>1</v>
      </c>
      <c r="B2" s="54"/>
      <c r="C2" s="55"/>
    </row>
    <row r="3" spans="1:3" s="5" customFormat="1" ht="24.6" customHeight="1" x14ac:dyDescent="0.3">
      <c r="A3" s="2" t="s">
        <v>2</v>
      </c>
      <c r="B3" s="3" t="s">
        <v>3</v>
      </c>
      <c r="C3" s="4" t="s">
        <v>4</v>
      </c>
    </row>
    <row r="4" spans="1:3" ht="20.399999999999999" customHeight="1" x14ac:dyDescent="0.25">
      <c r="A4" s="6" t="s">
        <v>5</v>
      </c>
      <c r="B4" s="56" t="s">
        <v>6</v>
      </c>
      <c r="C4" s="56"/>
    </row>
    <row r="5" spans="1:3" ht="21" customHeight="1" x14ac:dyDescent="0.25">
      <c r="A5" s="7" t="s">
        <v>7</v>
      </c>
      <c r="B5" s="57" t="s">
        <v>8</v>
      </c>
      <c r="C5" s="57"/>
    </row>
    <row r="6" spans="1:3" ht="19.8" customHeight="1" x14ac:dyDescent="0.25">
      <c r="A6" s="8">
        <v>1</v>
      </c>
      <c r="B6" s="9" t="s">
        <v>9</v>
      </c>
      <c r="C6" s="10" t="s">
        <v>10</v>
      </c>
    </row>
    <row r="7" spans="1:3" ht="22.2" customHeight="1" x14ac:dyDescent="0.25">
      <c r="A7" s="8">
        <f>A6+1</f>
        <v>2</v>
      </c>
      <c r="B7" s="9" t="s">
        <v>11</v>
      </c>
      <c r="C7" s="10" t="s">
        <v>108</v>
      </c>
    </row>
    <row r="8" spans="1:3" ht="19.8" customHeight="1" x14ac:dyDescent="0.25">
      <c r="A8" s="8">
        <f t="shared" ref="A8:A15" si="0">A7+1</f>
        <v>3</v>
      </c>
      <c r="B8" s="9" t="s">
        <v>12</v>
      </c>
      <c r="C8" s="10" t="s">
        <v>111</v>
      </c>
    </row>
    <row r="9" spans="1:3" ht="19.8" customHeight="1" x14ac:dyDescent="0.25">
      <c r="A9" s="8">
        <f t="shared" si="0"/>
        <v>4</v>
      </c>
      <c r="B9" s="9" t="s">
        <v>13</v>
      </c>
      <c r="C9" s="10" t="s">
        <v>14</v>
      </c>
    </row>
    <row r="10" spans="1:3" ht="20.399999999999999" customHeight="1" x14ac:dyDescent="0.25">
      <c r="A10" s="8">
        <f t="shared" si="0"/>
        <v>5</v>
      </c>
      <c r="B10" s="9" t="s">
        <v>15</v>
      </c>
      <c r="C10" s="11" t="s">
        <v>16</v>
      </c>
    </row>
    <row r="11" spans="1:3" ht="20.399999999999999" customHeight="1" x14ac:dyDescent="0.25">
      <c r="A11" s="8">
        <f t="shared" si="0"/>
        <v>6</v>
      </c>
      <c r="B11" s="9" t="s">
        <v>17</v>
      </c>
      <c r="C11" s="11" t="s">
        <v>18</v>
      </c>
    </row>
    <row r="12" spans="1:3" ht="30.6" customHeight="1" x14ac:dyDescent="0.25">
      <c r="A12" s="8">
        <f>A11+1</f>
        <v>7</v>
      </c>
      <c r="B12" s="9" t="s">
        <v>19</v>
      </c>
      <c r="C12" s="19" t="s">
        <v>112</v>
      </c>
    </row>
    <row r="13" spans="1:3" ht="30.6" customHeight="1" x14ac:dyDescent="0.25">
      <c r="A13" s="8">
        <f t="shared" si="0"/>
        <v>8</v>
      </c>
      <c r="B13" s="12" t="s">
        <v>20</v>
      </c>
      <c r="C13" s="19" t="s">
        <v>112</v>
      </c>
    </row>
    <row r="14" spans="1:3" ht="29.4" customHeight="1" x14ac:dyDescent="0.25">
      <c r="A14" s="8">
        <f t="shared" si="0"/>
        <v>9</v>
      </c>
      <c r="B14" s="9" t="s">
        <v>21</v>
      </c>
      <c r="C14" s="19" t="s">
        <v>113</v>
      </c>
    </row>
    <row r="15" spans="1:3" ht="32.4" customHeight="1" x14ac:dyDescent="0.25">
      <c r="A15" s="8">
        <f t="shared" si="0"/>
        <v>10</v>
      </c>
      <c r="B15" s="9" t="s">
        <v>22</v>
      </c>
      <c r="C15" s="19" t="s">
        <v>112</v>
      </c>
    </row>
    <row r="16" spans="1:3" ht="15.6" x14ac:dyDescent="0.25">
      <c r="A16" s="13" t="s">
        <v>23</v>
      </c>
      <c r="B16" s="57" t="s">
        <v>24</v>
      </c>
      <c r="C16" s="57"/>
    </row>
    <row r="17" spans="1:3" ht="17.399999999999999" customHeight="1" x14ac:dyDescent="0.25">
      <c r="A17" s="8">
        <v>1</v>
      </c>
      <c r="B17" s="14" t="s">
        <v>25</v>
      </c>
      <c r="C17" s="10" t="s">
        <v>26</v>
      </c>
    </row>
    <row r="18" spans="1:3" ht="22.95" customHeight="1" x14ac:dyDescent="0.25">
      <c r="A18" s="8">
        <f>A17+1</f>
        <v>2</v>
      </c>
      <c r="B18" s="9" t="s">
        <v>27</v>
      </c>
      <c r="C18" s="10" t="s">
        <v>28</v>
      </c>
    </row>
    <row r="19" spans="1:3" ht="22.95" customHeight="1" x14ac:dyDescent="0.25">
      <c r="A19" s="8">
        <f>A18+1</f>
        <v>3</v>
      </c>
      <c r="B19" s="9" t="s">
        <v>29</v>
      </c>
      <c r="C19" s="10" t="s">
        <v>30</v>
      </c>
    </row>
    <row r="20" spans="1:3" ht="22.95" customHeight="1" x14ac:dyDescent="0.25">
      <c r="A20" s="8">
        <f t="shared" ref="A20:A24" si="1">A19+1</f>
        <v>4</v>
      </c>
      <c r="B20" s="14" t="s">
        <v>31</v>
      </c>
      <c r="C20" s="10" t="s">
        <v>32</v>
      </c>
    </row>
    <row r="21" spans="1:3" ht="22.95" customHeight="1" x14ac:dyDescent="0.25">
      <c r="A21" s="8">
        <f t="shared" si="1"/>
        <v>5</v>
      </c>
      <c r="B21" s="14" t="s">
        <v>33</v>
      </c>
      <c r="C21" s="10" t="s">
        <v>28</v>
      </c>
    </row>
    <row r="22" spans="1:3" ht="22.95" customHeight="1" x14ac:dyDescent="0.25">
      <c r="A22" s="8">
        <f t="shared" si="1"/>
        <v>6</v>
      </c>
      <c r="B22" s="9" t="s">
        <v>34</v>
      </c>
      <c r="C22" s="10" t="s">
        <v>35</v>
      </c>
    </row>
    <row r="23" spans="1:3" ht="20.399999999999999" customHeight="1" x14ac:dyDescent="0.25">
      <c r="A23" s="8">
        <f t="shared" si="1"/>
        <v>7</v>
      </c>
      <c r="B23" s="9" t="s">
        <v>36</v>
      </c>
      <c r="C23" s="11" t="s">
        <v>37</v>
      </c>
    </row>
    <row r="24" spans="1:3" ht="20.399999999999999" customHeight="1" x14ac:dyDescent="0.25">
      <c r="A24" s="8">
        <f t="shared" si="1"/>
        <v>8</v>
      </c>
      <c r="B24" s="9" t="s">
        <v>38</v>
      </c>
      <c r="C24" s="11" t="s">
        <v>39</v>
      </c>
    </row>
    <row r="25" spans="1:3" ht="15.6" x14ac:dyDescent="0.25">
      <c r="A25" s="13" t="s">
        <v>40</v>
      </c>
      <c r="B25" s="57" t="s">
        <v>41</v>
      </c>
      <c r="C25" s="57"/>
    </row>
    <row r="26" spans="1:3" ht="15.6" x14ac:dyDescent="0.25">
      <c r="A26" s="15" t="s">
        <v>42</v>
      </c>
      <c r="B26" s="16" t="s">
        <v>43</v>
      </c>
      <c r="C26" s="3"/>
    </row>
    <row r="27" spans="1:3" ht="24" customHeight="1" x14ac:dyDescent="0.25">
      <c r="A27" s="8">
        <v>1</v>
      </c>
      <c r="B27" s="14" t="s">
        <v>44</v>
      </c>
      <c r="C27" s="10" t="s">
        <v>45</v>
      </c>
    </row>
    <row r="28" spans="1:3" ht="22.8" customHeight="1" x14ac:dyDescent="0.25">
      <c r="A28" s="8">
        <f>A27+1</f>
        <v>2</v>
      </c>
      <c r="B28" s="9" t="s">
        <v>46</v>
      </c>
      <c r="C28" s="10" t="s">
        <v>47</v>
      </c>
    </row>
    <row r="29" spans="1:3" ht="21.6" customHeight="1" x14ac:dyDescent="0.25">
      <c r="A29" s="8">
        <f>A28+1</f>
        <v>3</v>
      </c>
      <c r="B29" s="14" t="s">
        <v>48</v>
      </c>
      <c r="C29" s="10" t="s">
        <v>45</v>
      </c>
    </row>
    <row r="30" spans="1:3" ht="23.4" customHeight="1" x14ac:dyDescent="0.25">
      <c r="A30" s="8">
        <f>A29+1</f>
        <v>4</v>
      </c>
      <c r="B30" s="17" t="s">
        <v>49</v>
      </c>
      <c r="C30" s="10" t="s">
        <v>45</v>
      </c>
    </row>
    <row r="31" spans="1:3" ht="32.4" customHeight="1" x14ac:dyDescent="0.25">
      <c r="A31" s="8">
        <f t="shared" ref="A31:A35" si="2">A30+1</f>
        <v>5</v>
      </c>
      <c r="B31" s="17" t="s">
        <v>50</v>
      </c>
      <c r="C31" s="10" t="s">
        <v>45</v>
      </c>
    </row>
    <row r="32" spans="1:3" ht="20.399999999999999" customHeight="1" x14ac:dyDescent="0.25">
      <c r="A32" s="8">
        <f t="shared" si="2"/>
        <v>6</v>
      </c>
      <c r="B32" s="9" t="s">
        <v>51</v>
      </c>
      <c r="C32" s="10" t="s">
        <v>52</v>
      </c>
    </row>
    <row r="33" spans="1:3" ht="22.95" customHeight="1" x14ac:dyDescent="0.25">
      <c r="A33" s="8">
        <f t="shared" si="2"/>
        <v>7</v>
      </c>
      <c r="B33" s="9" t="s">
        <v>53</v>
      </c>
      <c r="C33" s="10" t="s">
        <v>52</v>
      </c>
    </row>
    <row r="34" spans="1:3" ht="20.399999999999999" customHeight="1" x14ac:dyDescent="0.25">
      <c r="A34" s="8">
        <f t="shared" si="2"/>
        <v>8</v>
      </c>
      <c r="B34" s="9" t="s">
        <v>54</v>
      </c>
      <c r="C34" s="11" t="s">
        <v>55</v>
      </c>
    </row>
    <row r="35" spans="1:3" ht="20.399999999999999" customHeight="1" x14ac:dyDescent="0.25">
      <c r="A35" s="8">
        <f t="shared" si="2"/>
        <v>9</v>
      </c>
      <c r="B35" s="9" t="s">
        <v>56</v>
      </c>
      <c r="C35" s="11" t="s">
        <v>57</v>
      </c>
    </row>
    <row r="36" spans="1:3" ht="20.399999999999999" customHeight="1" x14ac:dyDescent="0.25">
      <c r="A36" s="18" t="s">
        <v>58</v>
      </c>
      <c r="B36" s="16" t="s">
        <v>59</v>
      </c>
      <c r="C36" s="11"/>
    </row>
    <row r="37" spans="1:3" ht="20.399999999999999" customHeight="1" x14ac:dyDescent="0.25">
      <c r="A37" s="8">
        <v>1</v>
      </c>
      <c r="B37" s="9" t="s">
        <v>110</v>
      </c>
      <c r="C37" s="11" t="s">
        <v>60</v>
      </c>
    </row>
    <row r="38" spans="1:3" ht="20.399999999999999" customHeight="1" x14ac:dyDescent="0.25">
      <c r="A38" s="8">
        <f>A37+1</f>
        <v>2</v>
      </c>
      <c r="B38" s="9" t="s">
        <v>61</v>
      </c>
      <c r="C38" s="11" t="s">
        <v>60</v>
      </c>
    </row>
    <row r="39" spans="1:3" ht="20.399999999999999" customHeight="1" x14ac:dyDescent="0.25">
      <c r="A39" s="8">
        <f>A38+1</f>
        <v>3</v>
      </c>
      <c r="B39" s="9" t="s">
        <v>62</v>
      </c>
      <c r="C39" s="11" t="s">
        <v>63</v>
      </c>
    </row>
    <row r="40" spans="1:3" ht="20.399999999999999" customHeight="1" x14ac:dyDescent="0.25">
      <c r="A40" s="18" t="s">
        <v>64</v>
      </c>
      <c r="B40" s="16" t="s">
        <v>65</v>
      </c>
      <c r="C40" s="11"/>
    </row>
    <row r="41" spans="1:3" ht="18" customHeight="1" x14ac:dyDescent="0.25">
      <c r="A41" s="8">
        <v>1</v>
      </c>
      <c r="B41" s="12" t="s">
        <v>66</v>
      </c>
      <c r="C41" s="10" t="s">
        <v>67</v>
      </c>
    </row>
    <row r="42" spans="1:3" ht="15.6" x14ac:dyDescent="0.25">
      <c r="A42" s="7" t="s">
        <v>68</v>
      </c>
      <c r="B42" s="57" t="s">
        <v>69</v>
      </c>
      <c r="C42" s="57"/>
    </row>
    <row r="43" spans="1:3" ht="19.8" customHeight="1" x14ac:dyDescent="0.25">
      <c r="A43" s="8">
        <v>1</v>
      </c>
      <c r="B43" s="9" t="s">
        <v>70</v>
      </c>
      <c r="C43" s="10" t="s">
        <v>109</v>
      </c>
    </row>
    <row r="44" spans="1:3" ht="19.8" customHeight="1" x14ac:dyDescent="0.25">
      <c r="A44" s="8">
        <f>A43+1</f>
        <v>2</v>
      </c>
      <c r="B44" s="9" t="s">
        <v>71</v>
      </c>
      <c r="C44" s="10" t="s">
        <v>72</v>
      </c>
    </row>
    <row r="45" spans="1:3" ht="19.8" customHeight="1" x14ac:dyDescent="0.25">
      <c r="A45" s="8">
        <f>A44+1</f>
        <v>3</v>
      </c>
      <c r="B45" s="9" t="s">
        <v>73</v>
      </c>
      <c r="C45" s="10" t="s">
        <v>74</v>
      </c>
    </row>
    <row r="46" spans="1:3" ht="19.8" customHeight="1" x14ac:dyDescent="0.25">
      <c r="A46" s="8">
        <f>A45+1</f>
        <v>4</v>
      </c>
      <c r="B46" s="9" t="s">
        <v>75</v>
      </c>
      <c r="C46" s="10" t="s">
        <v>76</v>
      </c>
    </row>
    <row r="47" spans="1:3" ht="15.6" x14ac:dyDescent="0.25">
      <c r="A47" s="7" t="s">
        <v>77</v>
      </c>
      <c r="B47" s="57" t="s">
        <v>78</v>
      </c>
      <c r="C47" s="57"/>
    </row>
    <row r="48" spans="1:3" ht="19.8" customHeight="1" x14ac:dyDescent="0.25">
      <c r="A48" s="8">
        <v>1</v>
      </c>
      <c r="B48" s="9" t="s">
        <v>79</v>
      </c>
      <c r="C48" s="10" t="s">
        <v>80</v>
      </c>
    </row>
    <row r="49" spans="1:3" ht="16.2" customHeight="1" x14ac:dyDescent="0.25">
      <c r="A49" s="7" t="s">
        <v>81</v>
      </c>
      <c r="B49" s="57" t="s">
        <v>82</v>
      </c>
      <c r="C49" s="57"/>
    </row>
    <row r="50" spans="1:3" ht="20.399999999999999" customHeight="1" x14ac:dyDescent="0.25">
      <c r="A50" s="8">
        <v>1</v>
      </c>
      <c r="B50" s="14" t="s">
        <v>83</v>
      </c>
      <c r="C50" s="10" t="s">
        <v>114</v>
      </c>
    </row>
    <row r="51" spans="1:3" ht="18" customHeight="1" x14ac:dyDescent="0.25">
      <c r="A51" s="8">
        <v>2</v>
      </c>
      <c r="B51" s="14" t="s">
        <v>84</v>
      </c>
      <c r="C51" s="10" t="s">
        <v>114</v>
      </c>
    </row>
    <row r="52" spans="1:3" ht="19.8" customHeight="1" x14ac:dyDescent="0.25">
      <c r="A52" s="8">
        <v>3</v>
      </c>
      <c r="B52" s="14" t="s">
        <v>85</v>
      </c>
      <c r="C52" s="10" t="s">
        <v>114</v>
      </c>
    </row>
    <row r="53" spans="1:3" ht="18" customHeight="1" x14ac:dyDescent="0.25">
      <c r="A53" s="6" t="s">
        <v>86</v>
      </c>
      <c r="B53" s="56" t="s">
        <v>87</v>
      </c>
      <c r="C53" s="56"/>
    </row>
    <row r="54" spans="1:3" ht="20.55" customHeight="1" x14ac:dyDescent="0.25">
      <c r="A54" s="8">
        <v>1</v>
      </c>
      <c r="B54" s="14" t="s">
        <v>88</v>
      </c>
      <c r="C54" s="10" t="s">
        <v>89</v>
      </c>
    </row>
    <row r="55" spans="1:3" ht="20.55" customHeight="1" x14ac:dyDescent="0.25">
      <c r="A55" s="8">
        <f t="shared" ref="A55:A56" si="3">A54+1</f>
        <v>2</v>
      </c>
      <c r="B55" s="14" t="s">
        <v>90</v>
      </c>
      <c r="C55" s="10" t="s">
        <v>91</v>
      </c>
    </row>
    <row r="56" spans="1:3" ht="20.55" customHeight="1" x14ac:dyDescent="0.25">
      <c r="A56" s="8">
        <f t="shared" si="3"/>
        <v>3</v>
      </c>
      <c r="B56" s="14" t="s">
        <v>92</v>
      </c>
      <c r="C56" s="19" t="s">
        <v>93</v>
      </c>
    </row>
    <row r="57" spans="1:3" ht="20.55" customHeight="1" x14ac:dyDescent="0.25">
      <c r="A57" s="8">
        <v>4</v>
      </c>
      <c r="B57" s="14" t="s">
        <v>94</v>
      </c>
      <c r="C57" s="19" t="s">
        <v>95</v>
      </c>
    </row>
    <row r="58" spans="1:3" x14ac:dyDescent="0.25">
      <c r="A58" s="6" t="s">
        <v>96</v>
      </c>
      <c r="B58" s="58" t="s">
        <v>97</v>
      </c>
      <c r="C58" s="58"/>
    </row>
    <row r="59" spans="1:3" ht="18.600000000000001" customHeight="1" x14ac:dyDescent="0.25">
      <c r="A59" s="8">
        <v>1</v>
      </c>
      <c r="B59" s="9" t="s">
        <v>98</v>
      </c>
      <c r="C59" s="10" t="s">
        <v>99</v>
      </c>
    </row>
    <row r="60" spans="1:3" ht="20.399999999999999" customHeight="1" x14ac:dyDescent="0.25">
      <c r="A60" s="8">
        <f t="shared" ref="A60:A61" si="4">A59+1</f>
        <v>2</v>
      </c>
      <c r="B60" s="9" t="s">
        <v>100</v>
      </c>
      <c r="C60" s="19" t="s">
        <v>101</v>
      </c>
    </row>
    <row r="61" spans="1:3" ht="19.8" customHeight="1" x14ac:dyDescent="0.25">
      <c r="A61" s="8">
        <f t="shared" si="4"/>
        <v>3</v>
      </c>
      <c r="B61" s="9" t="s">
        <v>102</v>
      </c>
      <c r="C61" s="10" t="s">
        <v>99</v>
      </c>
    </row>
    <row r="62" spans="1:3" ht="33.6" customHeight="1" x14ac:dyDescent="0.25">
      <c r="A62" s="52" t="s">
        <v>103</v>
      </c>
      <c r="B62" s="52"/>
      <c r="C62" s="52"/>
    </row>
    <row r="63" spans="1:3" x14ac:dyDescent="0.25">
      <c r="B63" s="21"/>
      <c r="C63" s="22"/>
    </row>
    <row r="64" spans="1:3" x14ac:dyDescent="0.25">
      <c r="B64" s="21"/>
      <c r="C64" s="22"/>
    </row>
  </sheetData>
  <mergeCells count="12">
    <mergeCell ref="A62:C62"/>
    <mergeCell ref="A1:C1"/>
    <mergeCell ref="A2:C2"/>
    <mergeCell ref="B4:C4"/>
    <mergeCell ref="B5:C5"/>
    <mergeCell ref="B16:C16"/>
    <mergeCell ref="B25:C25"/>
    <mergeCell ref="B42:C42"/>
    <mergeCell ref="B47:C47"/>
    <mergeCell ref="B49:C49"/>
    <mergeCell ref="B53:C53"/>
    <mergeCell ref="B58:C58"/>
  </mergeCells>
  <printOptions horizontalCentered="1"/>
  <pageMargins left="0.70866141732283472" right="0.70866141732283472" top="0.35433070866141736" bottom="0.55118110236220474" header="0.31496062992125984" footer="0.31496062992125984"/>
  <pageSetup paperSize="9" scale="85" orientation="portrait" horizontalDpi="4294967293" verticalDpi="4294967293" r:id="rId1"/>
  <headerFooter>
    <oddFooter>&amp;C&amp;P&amp;R&amp;"-,Bold"Sign &amp; Seal Of Contractor</oddFooter>
  </headerFooter>
  <rowBreaks count="2" manualBreakCount="2">
    <brk id="39" max="2" man="1"/>
    <brk id="62" max="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43C36-07B5-49C1-9661-AD15978C67B0}">
  <dimension ref="A1:H61"/>
  <sheetViews>
    <sheetView tabSelected="1" view="pageBreakPreview" zoomScale="70" zoomScaleNormal="100" zoomScaleSheetLayoutView="70" workbookViewId="0">
      <selection activeCell="G57" sqref="G57"/>
    </sheetView>
  </sheetViews>
  <sheetFormatPr defaultRowHeight="14.4" x14ac:dyDescent="0.3"/>
  <cols>
    <col min="1" max="1" width="6" customWidth="1"/>
    <col min="2" max="2" width="8.5546875" customWidth="1"/>
    <col min="3" max="3" width="7.21875" customWidth="1"/>
    <col min="4" max="4" width="91.109375" customWidth="1"/>
    <col min="5" max="5" width="22.6640625" customWidth="1"/>
    <col min="6" max="6" width="7.44140625" customWidth="1"/>
    <col min="7" max="7" width="48.21875" customWidth="1"/>
    <col min="8" max="8" width="21.21875" customWidth="1"/>
  </cols>
  <sheetData>
    <row r="1" spans="1:8" ht="31.8" customHeight="1" x14ac:dyDescent="0.3">
      <c r="A1" s="48" t="s">
        <v>0</v>
      </c>
      <c r="B1" s="48"/>
      <c r="C1" s="48"/>
      <c r="D1" s="48"/>
      <c r="E1" s="48"/>
      <c r="F1" s="48"/>
      <c r="G1" s="48"/>
      <c r="H1" s="48"/>
    </row>
    <row r="2" spans="1:8" ht="31.8" customHeight="1" x14ac:dyDescent="0.3">
      <c r="A2" s="49" t="s">
        <v>166</v>
      </c>
      <c r="B2" s="49"/>
      <c r="C2" s="49"/>
      <c r="D2" s="49"/>
      <c r="E2" s="49"/>
      <c r="F2" s="49"/>
      <c r="G2" s="49"/>
      <c r="H2" s="49"/>
    </row>
    <row r="3" spans="1:8" ht="31.8" customHeight="1" x14ac:dyDescent="0.3">
      <c r="A3" s="50" t="s">
        <v>125</v>
      </c>
      <c r="B3" s="50"/>
      <c r="C3" s="50"/>
      <c r="D3" s="48"/>
      <c r="E3" s="48"/>
      <c r="F3" s="48"/>
      <c r="G3" s="48"/>
      <c r="H3" s="48"/>
    </row>
    <row r="4" spans="1:8" x14ac:dyDescent="0.3">
      <c r="A4" s="59"/>
      <c r="B4" s="59"/>
      <c r="C4" s="59"/>
      <c r="D4" s="59"/>
      <c r="E4" s="59"/>
      <c r="F4" s="59"/>
      <c r="G4" s="59"/>
      <c r="H4" s="59"/>
    </row>
    <row r="5" spans="1:8" x14ac:dyDescent="0.3">
      <c r="A5" s="60" t="s">
        <v>124</v>
      </c>
      <c r="B5" s="60" t="s">
        <v>123</v>
      </c>
      <c r="C5" s="60" t="s">
        <v>104</v>
      </c>
      <c r="D5" s="62" t="s">
        <v>122</v>
      </c>
      <c r="E5" s="64" t="s">
        <v>121</v>
      </c>
      <c r="F5" s="64" t="s">
        <v>104</v>
      </c>
      <c r="G5" s="64" t="s">
        <v>120</v>
      </c>
      <c r="H5" s="65" t="s">
        <v>105</v>
      </c>
    </row>
    <row r="6" spans="1:8" x14ac:dyDescent="0.3">
      <c r="A6" s="61"/>
      <c r="B6" s="61"/>
      <c r="C6" s="61"/>
      <c r="D6" s="63"/>
      <c r="E6" s="64"/>
      <c r="F6" s="64"/>
      <c r="G6" s="64"/>
      <c r="H6" s="65"/>
    </row>
    <row r="7" spans="1:8" ht="22.8" customHeight="1" x14ac:dyDescent="0.3">
      <c r="A7" s="30" t="s">
        <v>7</v>
      </c>
      <c r="B7" s="34"/>
      <c r="C7" s="34"/>
      <c r="D7" s="35" t="s">
        <v>148</v>
      </c>
      <c r="E7" s="34"/>
      <c r="F7" s="33"/>
      <c r="G7" s="33"/>
      <c r="H7" s="33"/>
    </row>
    <row r="8" spans="1:8" ht="76.8" customHeight="1" x14ac:dyDescent="0.3">
      <c r="A8" s="38">
        <v>1.01</v>
      </c>
      <c r="B8" s="24">
        <v>45</v>
      </c>
      <c r="C8" s="24" t="s">
        <v>145</v>
      </c>
      <c r="D8" s="25" t="s">
        <v>135</v>
      </c>
      <c r="E8" s="31"/>
      <c r="F8" s="39" t="str">
        <f>"/"&amp;C8</f>
        <v>/sqm</v>
      </c>
      <c r="G8" s="36"/>
      <c r="H8" s="36"/>
    </row>
    <row r="9" spans="1:8" ht="315.60000000000002" customHeight="1" x14ac:dyDescent="0.3">
      <c r="A9" s="38">
        <v>1.02</v>
      </c>
      <c r="B9" s="24">
        <v>33</v>
      </c>
      <c r="C9" s="24" t="s">
        <v>145</v>
      </c>
      <c r="D9" s="25" t="s">
        <v>136</v>
      </c>
      <c r="E9" s="32"/>
      <c r="F9" s="39" t="str">
        <f t="shared" ref="F9:F57" si="0">"/"&amp;C9</f>
        <v>/sqm</v>
      </c>
      <c r="G9" s="24"/>
      <c r="H9" s="32"/>
    </row>
    <row r="10" spans="1:8" ht="173.4" customHeight="1" x14ac:dyDescent="0.3">
      <c r="A10" s="38">
        <v>1.03</v>
      </c>
      <c r="B10" s="24">
        <v>25.000000000000004</v>
      </c>
      <c r="C10" s="24" t="s">
        <v>145</v>
      </c>
      <c r="D10" s="25" t="s">
        <v>126</v>
      </c>
      <c r="E10" s="32"/>
      <c r="F10" s="39" t="str">
        <f t="shared" si="0"/>
        <v>/sqm</v>
      </c>
      <c r="G10" s="24"/>
      <c r="H10" s="32"/>
    </row>
    <row r="11" spans="1:8" ht="147.6" customHeight="1" x14ac:dyDescent="0.3">
      <c r="A11" s="38">
        <v>1.04</v>
      </c>
      <c r="B11" s="24">
        <v>45</v>
      </c>
      <c r="C11" s="24" t="s">
        <v>145</v>
      </c>
      <c r="D11" s="25" t="s">
        <v>127</v>
      </c>
      <c r="E11" s="32"/>
      <c r="F11" s="39" t="str">
        <f t="shared" si="0"/>
        <v>/sqm</v>
      </c>
      <c r="G11" s="24"/>
      <c r="H11" s="32"/>
    </row>
    <row r="12" spans="1:8" ht="130.19999999999999" customHeight="1" x14ac:dyDescent="0.3">
      <c r="A12" s="38">
        <v>1.05</v>
      </c>
      <c r="B12" s="24">
        <v>5.0000000000000009</v>
      </c>
      <c r="C12" s="24" t="s">
        <v>145</v>
      </c>
      <c r="D12" s="25" t="s">
        <v>128</v>
      </c>
      <c r="E12" s="32"/>
      <c r="F12" s="39" t="str">
        <f t="shared" si="0"/>
        <v>/sqm</v>
      </c>
      <c r="G12" s="24"/>
      <c r="H12" s="32"/>
    </row>
    <row r="13" spans="1:8" ht="61.2" customHeight="1" x14ac:dyDescent="0.3">
      <c r="A13" s="38">
        <v>1.06</v>
      </c>
      <c r="B13" s="24">
        <v>20</v>
      </c>
      <c r="C13" s="24" t="s">
        <v>146</v>
      </c>
      <c r="D13" s="25" t="s">
        <v>137</v>
      </c>
      <c r="E13" s="32"/>
      <c r="F13" s="39" t="str">
        <f t="shared" si="0"/>
        <v>/No.</v>
      </c>
      <c r="G13" s="24"/>
      <c r="H13" s="32"/>
    </row>
    <row r="14" spans="1:8" ht="71.400000000000006" customHeight="1" x14ac:dyDescent="0.3">
      <c r="A14" s="38">
        <v>1.07</v>
      </c>
      <c r="B14" s="24">
        <v>25</v>
      </c>
      <c r="C14" s="24" t="s">
        <v>146</v>
      </c>
      <c r="D14" s="25" t="s">
        <v>138</v>
      </c>
      <c r="E14" s="32"/>
      <c r="F14" s="39" t="str">
        <f t="shared" si="0"/>
        <v>/No.</v>
      </c>
      <c r="G14" s="24"/>
      <c r="H14" s="32"/>
    </row>
    <row r="15" spans="1:8" ht="128.4" customHeight="1" x14ac:dyDescent="0.3">
      <c r="A15" s="38">
        <v>1.08</v>
      </c>
      <c r="B15" s="24">
        <v>5</v>
      </c>
      <c r="C15" s="24" t="s">
        <v>145</v>
      </c>
      <c r="D15" s="25" t="s">
        <v>129</v>
      </c>
      <c r="E15" s="32"/>
      <c r="F15" s="39" t="str">
        <f t="shared" si="0"/>
        <v>/sqm</v>
      </c>
      <c r="G15" s="24"/>
      <c r="H15" s="32"/>
    </row>
    <row r="16" spans="1:8" ht="108" customHeight="1" x14ac:dyDescent="0.3">
      <c r="A16" s="38">
        <v>1.0900000000000001</v>
      </c>
      <c r="B16" s="24">
        <v>10.999999999999998</v>
      </c>
      <c r="C16" s="24" t="s">
        <v>147</v>
      </c>
      <c r="D16" s="25" t="s">
        <v>130</v>
      </c>
      <c r="E16" s="32"/>
      <c r="F16" s="39" t="str">
        <f t="shared" si="0"/>
        <v>/meter</v>
      </c>
      <c r="G16" s="24"/>
      <c r="H16" s="32"/>
    </row>
    <row r="17" spans="1:8" ht="145.80000000000001" customHeight="1" x14ac:dyDescent="0.3">
      <c r="A17" s="38">
        <v>1.1000000000000001</v>
      </c>
      <c r="B17" s="24">
        <v>12</v>
      </c>
      <c r="C17" s="24" t="s">
        <v>146</v>
      </c>
      <c r="D17" s="25" t="s">
        <v>131</v>
      </c>
      <c r="E17" s="32"/>
      <c r="F17" s="39" t="str">
        <f t="shared" si="0"/>
        <v>/No.</v>
      </c>
      <c r="G17" s="24"/>
      <c r="H17" s="32"/>
    </row>
    <row r="18" spans="1:8" ht="57.6" customHeight="1" x14ac:dyDescent="0.3">
      <c r="A18" s="38">
        <v>1.1100000000000001</v>
      </c>
      <c r="B18" s="24">
        <v>40</v>
      </c>
      <c r="C18" s="24" t="s">
        <v>145</v>
      </c>
      <c r="D18" s="25" t="s">
        <v>139</v>
      </c>
      <c r="E18" s="32"/>
      <c r="F18" s="39" t="str">
        <f t="shared" si="0"/>
        <v>/sqm</v>
      </c>
      <c r="G18" s="24"/>
      <c r="H18" s="32"/>
    </row>
    <row r="19" spans="1:8" ht="84" customHeight="1" x14ac:dyDescent="0.3">
      <c r="A19" s="38">
        <v>1.1200000000000001</v>
      </c>
      <c r="B19" s="24">
        <v>49.999999999999993</v>
      </c>
      <c r="C19" s="24" t="s">
        <v>145</v>
      </c>
      <c r="D19" s="25" t="s">
        <v>140</v>
      </c>
      <c r="E19" s="32"/>
      <c r="F19" s="39" t="str">
        <f t="shared" si="0"/>
        <v>/sqm</v>
      </c>
      <c r="G19" s="24"/>
      <c r="H19" s="32"/>
    </row>
    <row r="20" spans="1:8" ht="66" customHeight="1" x14ac:dyDescent="0.3">
      <c r="A20" s="38">
        <v>1.1299999999999999</v>
      </c>
      <c r="B20" s="24">
        <v>29.999999999999996</v>
      </c>
      <c r="C20" s="24" t="s">
        <v>145</v>
      </c>
      <c r="D20" s="25" t="s">
        <v>141</v>
      </c>
      <c r="E20" s="32"/>
      <c r="F20" s="39" t="str">
        <f t="shared" si="0"/>
        <v>/sqm</v>
      </c>
      <c r="G20" s="24"/>
      <c r="H20" s="32"/>
    </row>
    <row r="21" spans="1:8" ht="53.4" customHeight="1" x14ac:dyDescent="0.3">
      <c r="A21" s="38">
        <v>1.1399999999999999</v>
      </c>
      <c r="B21" s="24">
        <v>26</v>
      </c>
      <c r="C21" s="24" t="s">
        <v>145</v>
      </c>
      <c r="D21" s="25" t="s">
        <v>142</v>
      </c>
      <c r="E21" s="32"/>
      <c r="F21" s="39" t="str">
        <f t="shared" si="0"/>
        <v>/sqm</v>
      </c>
      <c r="G21" s="24"/>
      <c r="H21" s="32"/>
    </row>
    <row r="22" spans="1:8" ht="136.80000000000001" customHeight="1" x14ac:dyDescent="0.3">
      <c r="A22" s="38">
        <v>1.1499999999999999</v>
      </c>
      <c r="B22" s="24">
        <v>2</v>
      </c>
      <c r="C22" s="24" t="s">
        <v>145</v>
      </c>
      <c r="D22" s="25" t="s">
        <v>132</v>
      </c>
      <c r="E22" s="32"/>
      <c r="F22" s="39" t="str">
        <f t="shared" si="0"/>
        <v>/sqm</v>
      </c>
      <c r="G22" s="24"/>
      <c r="H22" s="32"/>
    </row>
    <row r="23" spans="1:8" ht="304.2" customHeight="1" x14ac:dyDescent="0.3">
      <c r="A23" s="38">
        <v>1.1599999999999999</v>
      </c>
      <c r="B23" s="24">
        <v>2.5</v>
      </c>
      <c r="C23" s="24" t="s">
        <v>145</v>
      </c>
      <c r="D23" s="25" t="s">
        <v>143</v>
      </c>
      <c r="E23" s="32"/>
      <c r="F23" s="39" t="str">
        <f t="shared" si="0"/>
        <v>/sqm</v>
      </c>
      <c r="G23" s="24"/>
      <c r="H23" s="32"/>
    </row>
    <row r="24" spans="1:8" ht="80.400000000000006" customHeight="1" x14ac:dyDescent="0.3">
      <c r="A24" s="38">
        <v>1.17</v>
      </c>
      <c r="B24" s="24">
        <v>2.5</v>
      </c>
      <c r="C24" s="24" t="s">
        <v>145</v>
      </c>
      <c r="D24" s="25" t="s">
        <v>144</v>
      </c>
      <c r="E24" s="32"/>
      <c r="F24" s="39" t="str">
        <f t="shared" si="0"/>
        <v>/sqm</v>
      </c>
      <c r="G24" s="24"/>
      <c r="H24" s="32"/>
    </row>
    <row r="25" spans="1:8" s="37" customFormat="1" ht="28.2" customHeight="1" x14ac:dyDescent="0.3">
      <c r="A25" s="40"/>
      <c r="B25" s="41"/>
      <c r="C25" s="41"/>
      <c r="D25" s="42" t="s">
        <v>160</v>
      </c>
      <c r="E25" s="43"/>
      <c r="F25" s="44"/>
      <c r="G25" s="41"/>
      <c r="H25" s="43">
        <f>SUM(H8:H24)</f>
        <v>0</v>
      </c>
    </row>
    <row r="26" spans="1:8" ht="22.8" customHeight="1" x14ac:dyDescent="0.3">
      <c r="A26" s="24"/>
      <c r="B26" s="24"/>
      <c r="C26" s="24"/>
      <c r="D26" s="35" t="s">
        <v>149</v>
      </c>
      <c r="E26" s="32"/>
      <c r="F26" s="39"/>
      <c r="G26" s="24"/>
      <c r="H26" s="32"/>
    </row>
    <row r="27" spans="1:8" ht="79.2" customHeight="1" x14ac:dyDescent="0.3">
      <c r="A27" s="24">
        <v>2.0099999999999998</v>
      </c>
      <c r="B27" s="24">
        <v>40</v>
      </c>
      <c r="C27" s="24" t="s">
        <v>145</v>
      </c>
      <c r="D27" s="25" t="s">
        <v>135</v>
      </c>
      <c r="E27" s="32"/>
      <c r="F27" s="39" t="str">
        <f t="shared" si="0"/>
        <v>/sqm</v>
      </c>
      <c r="G27" s="24"/>
      <c r="H27" s="32"/>
    </row>
    <row r="28" spans="1:8" ht="320.39999999999998" customHeight="1" x14ac:dyDescent="0.3">
      <c r="A28" s="24">
        <v>2.02</v>
      </c>
      <c r="B28" s="24">
        <v>22</v>
      </c>
      <c r="C28" s="24" t="s">
        <v>145</v>
      </c>
      <c r="D28" s="25" t="s">
        <v>136</v>
      </c>
      <c r="E28" s="32"/>
      <c r="F28" s="39" t="str">
        <f t="shared" si="0"/>
        <v>/sqm</v>
      </c>
      <c r="G28" s="24"/>
      <c r="H28" s="32"/>
    </row>
    <row r="29" spans="1:8" ht="172.2" customHeight="1" x14ac:dyDescent="0.3">
      <c r="A29" s="24">
        <v>2.0299999999999998</v>
      </c>
      <c r="B29" s="24">
        <v>20</v>
      </c>
      <c r="C29" s="24" t="s">
        <v>145</v>
      </c>
      <c r="D29" s="25" t="s">
        <v>126</v>
      </c>
      <c r="E29" s="32"/>
      <c r="F29" s="39" t="str">
        <f t="shared" si="0"/>
        <v>/sqm</v>
      </c>
      <c r="G29" s="24"/>
      <c r="H29" s="32"/>
    </row>
    <row r="30" spans="1:8" ht="147" customHeight="1" x14ac:dyDescent="0.3">
      <c r="A30" s="24">
        <v>2.04</v>
      </c>
      <c r="B30" s="24">
        <v>38</v>
      </c>
      <c r="C30" s="24" t="s">
        <v>145</v>
      </c>
      <c r="D30" s="25" t="s">
        <v>127</v>
      </c>
      <c r="E30" s="32"/>
      <c r="F30" s="39" t="str">
        <f t="shared" si="0"/>
        <v>/sqm</v>
      </c>
      <c r="G30" s="24"/>
      <c r="H30" s="32"/>
    </row>
    <row r="31" spans="1:8" ht="120" customHeight="1" x14ac:dyDescent="0.3">
      <c r="A31" s="24">
        <v>2.0499999999999998</v>
      </c>
      <c r="B31" s="24">
        <v>5</v>
      </c>
      <c r="C31" s="24" t="s">
        <v>145</v>
      </c>
      <c r="D31" s="25" t="s">
        <v>128</v>
      </c>
      <c r="E31" s="32"/>
      <c r="F31" s="39" t="str">
        <f t="shared" si="0"/>
        <v>/sqm</v>
      </c>
      <c r="G31" s="24"/>
      <c r="H31" s="32"/>
    </row>
    <row r="32" spans="1:8" ht="73.2" customHeight="1" x14ac:dyDescent="0.3">
      <c r="A32" s="24">
        <v>2.06</v>
      </c>
      <c r="B32" s="24">
        <v>20</v>
      </c>
      <c r="C32" s="24" t="s">
        <v>146</v>
      </c>
      <c r="D32" s="25" t="s">
        <v>137</v>
      </c>
      <c r="E32" s="32"/>
      <c r="F32" s="39" t="str">
        <f t="shared" si="0"/>
        <v>/No.</v>
      </c>
      <c r="G32" s="24"/>
      <c r="H32" s="32"/>
    </row>
    <row r="33" spans="1:8" ht="77.400000000000006" customHeight="1" x14ac:dyDescent="0.3">
      <c r="A33" s="24">
        <v>2.0699999999999998</v>
      </c>
      <c r="B33" s="24">
        <v>25</v>
      </c>
      <c r="C33" s="24" t="s">
        <v>146</v>
      </c>
      <c r="D33" s="25" t="s">
        <v>138</v>
      </c>
      <c r="E33" s="32"/>
      <c r="F33" s="39" t="str">
        <f t="shared" si="0"/>
        <v>/No.</v>
      </c>
      <c r="G33" s="24"/>
      <c r="H33" s="32"/>
    </row>
    <row r="34" spans="1:8" ht="79.2" customHeight="1" x14ac:dyDescent="0.3">
      <c r="A34" s="24">
        <v>2.08</v>
      </c>
      <c r="B34" s="24">
        <v>25</v>
      </c>
      <c r="C34" s="24" t="s">
        <v>145</v>
      </c>
      <c r="D34" s="25" t="s">
        <v>139</v>
      </c>
      <c r="E34" s="32"/>
      <c r="F34" s="39" t="str">
        <f t="shared" si="0"/>
        <v>/sqm</v>
      </c>
      <c r="G34" s="24"/>
      <c r="H34" s="32"/>
    </row>
    <row r="35" spans="1:8" ht="74.400000000000006" customHeight="1" x14ac:dyDescent="0.3">
      <c r="A35" s="24">
        <v>2.09</v>
      </c>
      <c r="B35" s="24">
        <v>20</v>
      </c>
      <c r="C35" s="24" t="s">
        <v>145</v>
      </c>
      <c r="D35" s="25" t="s">
        <v>140</v>
      </c>
      <c r="E35" s="32"/>
      <c r="F35" s="39" t="str">
        <f t="shared" si="0"/>
        <v>/sqm</v>
      </c>
      <c r="G35" s="24"/>
      <c r="H35" s="32"/>
    </row>
    <row r="36" spans="1:8" ht="93" customHeight="1" x14ac:dyDescent="0.3">
      <c r="A36" s="24">
        <v>2.1</v>
      </c>
      <c r="B36" s="24">
        <v>35</v>
      </c>
      <c r="C36" s="24" t="s">
        <v>145</v>
      </c>
      <c r="D36" s="25" t="s">
        <v>141</v>
      </c>
      <c r="E36" s="32"/>
      <c r="F36" s="39" t="str">
        <f t="shared" si="0"/>
        <v>/sqm</v>
      </c>
      <c r="G36" s="24"/>
      <c r="H36" s="32"/>
    </row>
    <row r="37" spans="1:8" ht="71.400000000000006" customHeight="1" x14ac:dyDescent="0.3">
      <c r="A37" s="24">
        <v>2.11</v>
      </c>
      <c r="B37" s="24">
        <v>20</v>
      </c>
      <c r="C37" s="24" t="s">
        <v>145</v>
      </c>
      <c r="D37" s="25" t="s">
        <v>142</v>
      </c>
      <c r="E37" s="32"/>
      <c r="F37" s="39" t="str">
        <f t="shared" si="0"/>
        <v>/sqm</v>
      </c>
      <c r="G37" s="24"/>
      <c r="H37" s="32"/>
    </row>
    <row r="38" spans="1:8" ht="124.8" customHeight="1" x14ac:dyDescent="0.3">
      <c r="A38" s="24">
        <v>2.12</v>
      </c>
      <c r="B38" s="24">
        <v>2</v>
      </c>
      <c r="C38" s="24" t="s">
        <v>145</v>
      </c>
      <c r="D38" s="25" t="s">
        <v>133</v>
      </c>
      <c r="E38" s="32"/>
      <c r="F38" s="39" t="str">
        <f t="shared" si="0"/>
        <v>/sqm</v>
      </c>
      <c r="G38" s="24"/>
      <c r="H38" s="32"/>
    </row>
    <row r="39" spans="1:8" ht="303.60000000000002" customHeight="1" x14ac:dyDescent="0.3">
      <c r="A39" s="24">
        <v>2.13</v>
      </c>
      <c r="B39" s="24">
        <v>5</v>
      </c>
      <c r="C39" s="24" t="s">
        <v>145</v>
      </c>
      <c r="D39" s="25" t="s">
        <v>143</v>
      </c>
      <c r="E39" s="32"/>
      <c r="F39" s="39" t="str">
        <f t="shared" si="0"/>
        <v>/sqm</v>
      </c>
      <c r="G39" s="24"/>
      <c r="H39" s="32"/>
    </row>
    <row r="40" spans="1:8" ht="79.8" customHeight="1" x14ac:dyDescent="0.3">
      <c r="A40" s="24">
        <v>2.14</v>
      </c>
      <c r="B40" s="24">
        <v>5</v>
      </c>
      <c r="C40" s="24" t="s">
        <v>145</v>
      </c>
      <c r="D40" s="25" t="s">
        <v>153</v>
      </c>
      <c r="E40" s="32"/>
      <c r="F40" s="39" t="str">
        <f t="shared" si="0"/>
        <v>/sqm</v>
      </c>
      <c r="G40" s="24"/>
      <c r="H40" s="32"/>
    </row>
    <row r="41" spans="1:8" s="37" customFormat="1" ht="28.2" customHeight="1" x14ac:dyDescent="0.3">
      <c r="A41" s="40"/>
      <c r="B41" s="41"/>
      <c r="C41" s="41"/>
      <c r="D41" s="42" t="s">
        <v>161</v>
      </c>
      <c r="E41" s="43"/>
      <c r="F41" s="44"/>
      <c r="G41" s="41"/>
      <c r="H41" s="43">
        <f>SUM(H27:H40)</f>
        <v>0</v>
      </c>
    </row>
    <row r="42" spans="1:8" ht="33.6" customHeight="1" x14ac:dyDescent="0.3">
      <c r="A42" s="24" t="s">
        <v>40</v>
      </c>
      <c r="B42" s="24"/>
      <c r="C42" s="24"/>
      <c r="D42" s="35" t="s">
        <v>150</v>
      </c>
      <c r="E42" s="32"/>
      <c r="F42" s="39" t="str">
        <f t="shared" si="0"/>
        <v>/</v>
      </c>
      <c r="G42" s="24"/>
      <c r="H42" s="32"/>
    </row>
    <row r="43" spans="1:8" ht="84.6" customHeight="1" x14ac:dyDescent="0.3">
      <c r="A43" s="24">
        <v>3.01</v>
      </c>
      <c r="B43" s="24">
        <v>229.99999999999997</v>
      </c>
      <c r="C43" s="24" t="s">
        <v>145</v>
      </c>
      <c r="D43" s="25" t="s">
        <v>135</v>
      </c>
      <c r="E43" s="32"/>
      <c r="F43" s="39" t="str">
        <f t="shared" si="0"/>
        <v>/sqm</v>
      </c>
      <c r="G43" s="24"/>
      <c r="H43" s="32"/>
    </row>
    <row r="44" spans="1:8" ht="316.8" customHeight="1" x14ac:dyDescent="0.3">
      <c r="A44" s="24">
        <v>3.02</v>
      </c>
      <c r="B44" s="24">
        <v>209.99999999999997</v>
      </c>
      <c r="C44" s="24" t="s">
        <v>145</v>
      </c>
      <c r="D44" s="25" t="s">
        <v>136</v>
      </c>
      <c r="E44" s="32"/>
      <c r="F44" s="39" t="str">
        <f t="shared" si="0"/>
        <v>/sqm</v>
      </c>
      <c r="G44" s="24"/>
      <c r="H44" s="32"/>
    </row>
    <row r="45" spans="1:8" ht="128.4" customHeight="1" x14ac:dyDescent="0.3">
      <c r="A45" s="24">
        <v>3.03</v>
      </c>
      <c r="B45" s="24">
        <v>16</v>
      </c>
      <c r="C45" s="24" t="s">
        <v>145</v>
      </c>
      <c r="D45" s="25" t="s">
        <v>128</v>
      </c>
      <c r="E45" s="32"/>
      <c r="F45" s="39" t="str">
        <f t="shared" si="0"/>
        <v>/sqm</v>
      </c>
      <c r="G45" s="24"/>
      <c r="H45" s="32"/>
    </row>
    <row r="46" spans="1:8" ht="62.4" customHeight="1" x14ac:dyDescent="0.3">
      <c r="A46" s="24">
        <v>3.04</v>
      </c>
      <c r="B46" s="24">
        <v>20</v>
      </c>
      <c r="C46" s="24" t="s">
        <v>146</v>
      </c>
      <c r="D46" s="25" t="s">
        <v>137</v>
      </c>
      <c r="E46" s="32"/>
      <c r="F46" s="39" t="str">
        <f t="shared" si="0"/>
        <v>/No.</v>
      </c>
      <c r="G46" s="24"/>
      <c r="H46" s="32"/>
    </row>
    <row r="47" spans="1:8" ht="86.4" customHeight="1" x14ac:dyDescent="0.3">
      <c r="A47" s="24">
        <v>3.05</v>
      </c>
      <c r="B47" s="24">
        <v>20</v>
      </c>
      <c r="C47" s="24" t="s">
        <v>146</v>
      </c>
      <c r="D47" s="25" t="s">
        <v>138</v>
      </c>
      <c r="E47" s="32"/>
      <c r="F47" s="39" t="str">
        <f t="shared" si="0"/>
        <v>/No.</v>
      </c>
      <c r="G47" s="24"/>
      <c r="H47" s="32"/>
    </row>
    <row r="48" spans="1:8" ht="63.6" customHeight="1" x14ac:dyDescent="0.3">
      <c r="A48" s="24">
        <v>3.06</v>
      </c>
      <c r="B48" s="24">
        <v>229.99999999999997</v>
      </c>
      <c r="C48" s="24" t="s">
        <v>145</v>
      </c>
      <c r="D48" s="25" t="s">
        <v>139</v>
      </c>
      <c r="E48" s="32"/>
      <c r="F48" s="39" t="str">
        <f t="shared" si="0"/>
        <v>/sqm</v>
      </c>
      <c r="G48" s="24"/>
      <c r="H48" s="32"/>
    </row>
    <row r="49" spans="1:8" ht="70.2" customHeight="1" x14ac:dyDescent="0.3">
      <c r="A49" s="24">
        <v>3.07</v>
      </c>
      <c r="B49" s="24">
        <v>70</v>
      </c>
      <c r="C49" s="24" t="s">
        <v>145</v>
      </c>
      <c r="D49" s="25" t="s">
        <v>154</v>
      </c>
      <c r="E49" s="32"/>
      <c r="F49" s="39" t="str">
        <f t="shared" si="0"/>
        <v>/sqm</v>
      </c>
      <c r="G49" s="24"/>
      <c r="H49" s="32"/>
    </row>
    <row r="50" spans="1:8" ht="78.599999999999994" customHeight="1" x14ac:dyDescent="0.3">
      <c r="A50" s="24">
        <v>3.08</v>
      </c>
      <c r="B50" s="24">
        <v>280</v>
      </c>
      <c r="C50" s="24" t="s">
        <v>145</v>
      </c>
      <c r="D50" s="25" t="s">
        <v>141</v>
      </c>
      <c r="E50" s="32"/>
      <c r="F50" s="39" t="str">
        <f t="shared" si="0"/>
        <v>/sqm</v>
      </c>
      <c r="G50" s="24"/>
      <c r="H50" s="32"/>
    </row>
    <row r="51" spans="1:8" s="37" customFormat="1" ht="28.2" customHeight="1" x14ac:dyDescent="0.3">
      <c r="A51" s="40"/>
      <c r="B51" s="41"/>
      <c r="C51" s="41"/>
      <c r="D51" s="42" t="s">
        <v>162</v>
      </c>
      <c r="E51" s="43"/>
      <c r="F51" s="44"/>
      <c r="G51" s="41"/>
      <c r="H51" s="43">
        <f>SUM(H43:H50)</f>
        <v>0</v>
      </c>
    </row>
    <row r="52" spans="1:8" ht="25.2" customHeight="1" x14ac:dyDescent="0.3">
      <c r="A52" s="24" t="s">
        <v>68</v>
      </c>
      <c r="B52" s="24"/>
      <c r="C52" s="24"/>
      <c r="D52" s="35" t="s">
        <v>152</v>
      </c>
      <c r="E52" s="32"/>
      <c r="F52" s="39" t="str">
        <f t="shared" si="0"/>
        <v>/</v>
      </c>
      <c r="G52" s="24"/>
      <c r="H52" s="32"/>
    </row>
    <row r="53" spans="1:8" ht="148.19999999999999" customHeight="1" x14ac:dyDescent="0.3">
      <c r="A53" s="24">
        <v>4.01</v>
      </c>
      <c r="B53" s="24">
        <v>34</v>
      </c>
      <c r="C53" s="24" t="s">
        <v>145</v>
      </c>
      <c r="D53" s="25" t="s">
        <v>134</v>
      </c>
      <c r="E53" s="32"/>
      <c r="F53" s="39" t="str">
        <f t="shared" si="0"/>
        <v>/sqm</v>
      </c>
      <c r="G53" s="24"/>
      <c r="H53" s="32"/>
    </row>
    <row r="54" spans="1:8" ht="121.8" customHeight="1" x14ac:dyDescent="0.3">
      <c r="A54" s="24">
        <v>4.0199999999999996</v>
      </c>
      <c r="B54" s="24">
        <v>34</v>
      </c>
      <c r="C54" s="24" t="s">
        <v>145</v>
      </c>
      <c r="D54" s="25" t="s">
        <v>155</v>
      </c>
      <c r="E54" s="32"/>
      <c r="F54" s="39" t="str">
        <f t="shared" si="0"/>
        <v>/sqm</v>
      </c>
      <c r="G54" s="24"/>
      <c r="H54" s="32"/>
    </row>
    <row r="55" spans="1:8" ht="72" customHeight="1" x14ac:dyDescent="0.3">
      <c r="A55" s="24">
        <v>4.03</v>
      </c>
      <c r="B55" s="24">
        <v>25</v>
      </c>
      <c r="C55" s="24" t="s">
        <v>145</v>
      </c>
      <c r="D55" s="25" t="s">
        <v>156</v>
      </c>
      <c r="E55" s="32"/>
      <c r="F55" s="39" t="str">
        <f t="shared" si="0"/>
        <v>/sqm</v>
      </c>
      <c r="G55" s="24"/>
      <c r="H55" s="32"/>
    </row>
    <row r="56" spans="1:8" ht="160.19999999999999" customHeight="1" x14ac:dyDescent="0.3">
      <c r="A56" s="24">
        <v>4.04</v>
      </c>
      <c r="B56" s="24">
        <v>15</v>
      </c>
      <c r="C56" s="24" t="s">
        <v>119</v>
      </c>
      <c r="D56" s="25" t="s">
        <v>172</v>
      </c>
      <c r="E56" s="32"/>
      <c r="F56" s="39" t="str">
        <f t="shared" si="0"/>
        <v>/Nos</v>
      </c>
      <c r="G56" s="24"/>
      <c r="H56" s="32"/>
    </row>
    <row r="57" spans="1:8" ht="104.4" customHeight="1" x14ac:dyDescent="0.3">
      <c r="A57" s="24">
        <v>4.05</v>
      </c>
      <c r="B57" s="24">
        <v>20</v>
      </c>
      <c r="C57" s="39" t="s">
        <v>151</v>
      </c>
      <c r="D57" s="25" t="s">
        <v>157</v>
      </c>
      <c r="E57" s="32"/>
      <c r="F57" s="39" t="str">
        <f t="shared" si="0"/>
        <v>/cost per trip of capacity per cum</v>
      </c>
      <c r="G57" s="24"/>
      <c r="H57" s="32"/>
    </row>
    <row r="58" spans="1:8" s="37" customFormat="1" ht="28.2" customHeight="1" x14ac:dyDescent="0.3">
      <c r="A58" s="40"/>
      <c r="B58" s="41"/>
      <c r="C58" s="41"/>
      <c r="D58" s="42" t="s">
        <v>163</v>
      </c>
      <c r="E58" s="43"/>
      <c r="F58" s="44"/>
      <c r="G58" s="41"/>
      <c r="H58" s="43">
        <f>SUM(H50:H57)</f>
        <v>0</v>
      </c>
    </row>
    <row r="59" spans="1:8" ht="25.2" customHeight="1" x14ac:dyDescent="0.3">
      <c r="A59" s="24" t="s">
        <v>77</v>
      </c>
      <c r="B59" s="24"/>
      <c r="C59" s="24"/>
      <c r="D59" s="35" t="s">
        <v>164</v>
      </c>
      <c r="E59" s="32"/>
      <c r="F59" s="39"/>
      <c r="G59" s="24"/>
      <c r="H59" s="32"/>
    </row>
    <row r="60" spans="1:8" ht="169.8" customHeight="1" x14ac:dyDescent="0.3">
      <c r="A60" s="24">
        <v>5.01</v>
      </c>
      <c r="B60" s="24">
        <v>1</v>
      </c>
      <c r="C60" s="24" t="s">
        <v>159</v>
      </c>
      <c r="D60" s="25" t="s">
        <v>158</v>
      </c>
      <c r="E60" s="32"/>
      <c r="F60" s="39" t="str">
        <f t="shared" ref="F60" si="1">"/"&amp;C60</f>
        <v>/Job</v>
      </c>
      <c r="G60" s="24"/>
      <c r="H60" s="32"/>
    </row>
    <row r="61" spans="1:8" s="37" customFormat="1" ht="28.2" customHeight="1" x14ac:dyDescent="0.3">
      <c r="A61" s="40"/>
      <c r="B61" s="41"/>
      <c r="C61" s="41"/>
      <c r="D61" s="42" t="s">
        <v>165</v>
      </c>
      <c r="E61" s="43"/>
      <c r="F61" s="44"/>
      <c r="G61" s="41"/>
      <c r="H61" s="43">
        <f>SUM(H53:H60)</f>
        <v>0</v>
      </c>
    </row>
  </sheetData>
  <mergeCells count="12">
    <mergeCell ref="A1:H1"/>
    <mergeCell ref="A2:H2"/>
    <mergeCell ref="A3:H3"/>
    <mergeCell ref="A4:H4"/>
    <mergeCell ref="A5:A6"/>
    <mergeCell ref="B5:B6"/>
    <mergeCell ref="C5:C6"/>
    <mergeCell ref="D5:D6"/>
    <mergeCell ref="E5:E6"/>
    <mergeCell ref="F5:F6"/>
    <mergeCell ref="G5:G6"/>
    <mergeCell ref="H5:H6"/>
  </mergeCells>
  <printOptions horizontalCentered="1"/>
  <pageMargins left="0.31496062992125984" right="0.31496062992125984" top="0.35433070866141736" bottom="0.55118110236220474" header="0.31496062992125984" footer="0.31496062992125984"/>
  <pageSetup paperSize="9" scale="59" orientation="landscape" r:id="rId1"/>
  <headerFooter>
    <oddFooter>&amp;C&amp;P&amp;RContractor</oddFooter>
  </headerFooter>
  <rowBreaks count="7" manualBreakCount="7">
    <brk id="10" max="7" man="1"/>
    <brk id="16" max="7" man="1"/>
    <brk id="23" max="7" man="1"/>
    <brk id="29" max="7" man="1"/>
    <brk id="38" max="7" man="1"/>
    <brk id="53" max="7" man="1"/>
    <brk id="61"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C8FEE-A910-49C6-96D3-6558F8655E6F}">
  <dimension ref="A1:H21"/>
  <sheetViews>
    <sheetView view="pageBreakPreview" zoomScale="83" zoomScaleNormal="100" zoomScaleSheetLayoutView="83" workbookViewId="0">
      <selection activeCell="E18" sqref="E18"/>
    </sheetView>
  </sheetViews>
  <sheetFormatPr defaultRowHeight="14.4" x14ac:dyDescent="0.3"/>
  <cols>
    <col min="1" max="1" width="6" customWidth="1"/>
    <col min="2" max="2" width="8.5546875" customWidth="1"/>
    <col min="3" max="3" width="7.21875" customWidth="1"/>
    <col min="4" max="4" width="64.33203125" customWidth="1"/>
    <col min="5" max="5" width="51.109375" customWidth="1"/>
    <col min="6" max="6" width="21.21875" customWidth="1"/>
  </cols>
  <sheetData>
    <row r="1" spans="1:8" ht="31.8" customHeight="1" x14ac:dyDescent="0.3">
      <c r="A1" s="48" t="s">
        <v>0</v>
      </c>
      <c r="B1" s="48"/>
      <c r="C1" s="48"/>
      <c r="D1" s="48"/>
      <c r="E1" s="48"/>
      <c r="F1" s="48"/>
    </row>
    <row r="2" spans="1:8" ht="31.8" customHeight="1" x14ac:dyDescent="0.3">
      <c r="A2" s="49" t="s">
        <v>166</v>
      </c>
      <c r="B2" s="49"/>
      <c r="C2" s="49"/>
      <c r="D2" s="49"/>
      <c r="E2" s="49"/>
      <c r="F2" s="49"/>
    </row>
    <row r="3" spans="1:8" ht="31.8" customHeight="1" x14ac:dyDescent="0.3">
      <c r="A3" s="50" t="s">
        <v>167</v>
      </c>
      <c r="B3" s="50"/>
      <c r="C3" s="50"/>
      <c r="D3" s="48"/>
      <c r="E3" s="48"/>
      <c r="F3" s="48"/>
    </row>
    <row r="4" spans="1:8" s="29" customFormat="1" ht="25.8" customHeight="1" x14ac:dyDescent="0.3">
      <c r="D4" s="30" t="s">
        <v>168</v>
      </c>
      <c r="E4" s="30" t="s">
        <v>169</v>
      </c>
    </row>
    <row r="5" spans="1:8" s="28" customFormat="1" ht="25.8" customHeight="1" x14ac:dyDescent="0.3">
      <c r="D5" s="46" t="str">
        <f>'Quotation Shedule'!D7</f>
        <v>PART I :PRESIDENT ROOM</v>
      </c>
      <c r="E5" s="46"/>
    </row>
    <row r="6" spans="1:8" s="28" customFormat="1" ht="25.8" customHeight="1" x14ac:dyDescent="0.3">
      <c r="D6" s="46" t="str">
        <f>'Quotation Shedule'!D26</f>
        <v>PART II :SECRETARY ROOM</v>
      </c>
      <c r="E6" s="46"/>
    </row>
    <row r="7" spans="1:8" s="28" customFormat="1" ht="25.8" customHeight="1" x14ac:dyDescent="0.3">
      <c r="D7" s="46" t="str">
        <f>'Quotation Shedule'!D42</f>
        <v>PART III:COMMON OFFICE AREA INCLUDING CFO's CABIN</v>
      </c>
      <c r="E7" s="46"/>
    </row>
    <row r="8" spans="1:8" s="28" customFormat="1" ht="25.8" customHeight="1" x14ac:dyDescent="0.3">
      <c r="D8" s="46" t="str">
        <f>'Quotation Shedule'!D52</f>
        <v>PART IV :GENERAL REPAIR AND CLEANING WORKS</v>
      </c>
      <c r="E8" s="46"/>
    </row>
    <row r="9" spans="1:8" s="28" customFormat="1" ht="25.8" customHeight="1" x14ac:dyDescent="0.3">
      <c r="D9" s="46" t="str">
        <f>'Quotation Shedule'!D59</f>
        <v>PART V :DESIGN WORKS</v>
      </c>
      <c r="E9" s="46"/>
    </row>
    <row r="10" spans="1:8" s="28" customFormat="1" ht="25.8" customHeight="1" x14ac:dyDescent="0.3">
      <c r="D10" s="30" t="s">
        <v>106</v>
      </c>
      <c r="E10" s="46"/>
    </row>
    <row r="11" spans="1:8" s="28" customFormat="1" ht="25.8" customHeight="1" x14ac:dyDescent="0.3">
      <c r="D11" s="30" t="s">
        <v>170</v>
      </c>
      <c r="E11" s="46"/>
    </row>
    <row r="12" spans="1:8" s="28" customFormat="1" ht="24" customHeight="1" x14ac:dyDescent="0.3">
      <c r="D12" s="30" t="s">
        <v>171</v>
      </c>
      <c r="E12" s="46"/>
    </row>
    <row r="14" spans="1:8" ht="30" customHeight="1" x14ac:dyDescent="0.3">
      <c r="A14" s="51" t="s">
        <v>118</v>
      </c>
      <c r="B14" s="51"/>
      <c r="C14" s="51"/>
      <c r="D14" s="51"/>
      <c r="E14" s="51"/>
      <c r="F14" s="51"/>
      <c r="G14" s="51"/>
      <c r="H14" s="51"/>
    </row>
    <row r="17" spans="1:6" x14ac:dyDescent="0.3">
      <c r="A17" s="47" t="s">
        <v>117</v>
      </c>
      <c r="B17" s="47"/>
    </row>
    <row r="18" spans="1:6" x14ac:dyDescent="0.3">
      <c r="A18" s="47" t="s">
        <v>116</v>
      </c>
      <c r="B18" s="47"/>
    </row>
    <row r="20" spans="1:6" s="26" customFormat="1" ht="24" customHeight="1" x14ac:dyDescent="0.3">
      <c r="D20" s="27" t="s">
        <v>115</v>
      </c>
      <c r="E20" s="45"/>
      <c r="F20" s="45"/>
    </row>
    <row r="21" spans="1:6" s="26" customFormat="1" ht="24" customHeight="1" x14ac:dyDescent="0.3">
      <c r="D21" s="27" t="s">
        <v>107</v>
      </c>
      <c r="E21" s="45"/>
      <c r="F21" s="45"/>
    </row>
  </sheetData>
  <mergeCells count="6">
    <mergeCell ref="A18:B18"/>
    <mergeCell ref="A1:F1"/>
    <mergeCell ref="A2:F2"/>
    <mergeCell ref="A3:F3"/>
    <mergeCell ref="A14:H14"/>
    <mergeCell ref="A17:B17"/>
  </mergeCells>
  <printOptions horizontalCentered="1"/>
  <pageMargins left="0.70866141732283472" right="0.70866141732283472" top="0.74803149606299213" bottom="0.74803149606299213" header="0.31496062992125984" footer="0.31496062992125984"/>
  <pageSetup paperSize="9" scale="70" orientation="landscape" r:id="rId1"/>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General Specification sheet sor</vt:lpstr>
      <vt:lpstr>Quotation Shedule</vt:lpstr>
      <vt:lpstr>Abstract</vt:lpstr>
      <vt:lpstr>Abstract!Print_Area</vt:lpstr>
      <vt:lpstr>'General Specification sheet sor'!Print_Area</vt:lpstr>
      <vt:lpstr>'Quotation Shedule'!Print_Area</vt:lpstr>
      <vt:lpstr>'General Specification sheet sor'!Print_Titles</vt:lpstr>
      <vt:lpstr>'Quotation Shedule'!Print_Titles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veena nair</dc:creator>
  <cp:lastModifiedBy>veena nair</cp:lastModifiedBy>
  <cp:lastPrinted>2026-06-27T10:19:19Z</cp:lastPrinted>
  <dcterms:created xsi:type="dcterms:W3CDTF">2026-01-03T05:46:43Z</dcterms:created>
  <dcterms:modified xsi:type="dcterms:W3CDTF">2026-06-27T10:30:35Z</dcterms:modified>
</cp:coreProperties>
</file>