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22932" windowHeight="9504"/>
  </bookViews>
  <sheets>
    <sheet name="QUOTATION SCHEDULE" sheetId="1" r:id="rId1"/>
    <sheet name="Sheet3" sheetId="3" r:id="rId2"/>
  </sheets>
  <definedNames>
    <definedName name="_xlnm.Print_Titles" localSheetId="0">'QUOTATION SCHEDULE'!$5:$5</definedName>
  </definedNames>
  <calcPr calcId="124519"/>
</workbook>
</file>

<file path=xl/calcChain.xml><?xml version="1.0" encoding="utf-8"?>
<calcChain xmlns="http://schemas.openxmlformats.org/spreadsheetml/2006/main">
  <c r="G168" i="1"/>
  <c r="G169" s="1"/>
  <c r="G167"/>
  <c r="G145"/>
  <c r="G144"/>
  <c r="G146" s="1"/>
  <c r="G141"/>
  <c r="G140"/>
  <c r="G139"/>
  <c r="G138"/>
  <c r="G135"/>
  <c r="G134"/>
  <c r="G133"/>
  <c r="G132"/>
  <c r="G131"/>
  <c r="G130"/>
  <c r="G129"/>
  <c r="G128"/>
  <c r="G125"/>
  <c r="G124"/>
  <c r="G123"/>
  <c r="G122"/>
  <c r="G121"/>
  <c r="G120"/>
  <c r="G119"/>
  <c r="G118"/>
  <c r="G115"/>
  <c r="G114"/>
  <c r="G113"/>
  <c r="G112"/>
  <c r="G111"/>
  <c r="G110"/>
  <c r="G109"/>
  <c r="G108"/>
  <c r="G107"/>
  <c r="G106"/>
  <c r="G105"/>
  <c r="G104"/>
  <c r="G60"/>
  <c r="F145"/>
  <c r="F144"/>
  <c r="F141"/>
  <c r="F140"/>
  <c r="F139"/>
  <c r="F138"/>
  <c r="F135"/>
  <c r="F134"/>
  <c r="F133"/>
  <c r="F132"/>
  <c r="F131"/>
  <c r="F130"/>
  <c r="F129"/>
  <c r="F128"/>
  <c r="F125"/>
  <c r="F124"/>
  <c r="F123"/>
  <c r="F122"/>
  <c r="F121"/>
  <c r="F120"/>
  <c r="F119"/>
  <c r="F118"/>
  <c r="F115"/>
  <c r="F114"/>
  <c r="F113"/>
  <c r="F112"/>
  <c r="F111"/>
  <c r="F110"/>
  <c r="F109"/>
  <c r="F108"/>
  <c r="F107"/>
  <c r="F106"/>
  <c r="F105"/>
  <c r="F104"/>
  <c r="F101"/>
  <c r="F100"/>
  <c r="F99"/>
  <c r="F98"/>
  <c r="F97"/>
  <c r="F96"/>
  <c r="F95"/>
  <c r="F92"/>
  <c r="F91"/>
  <c r="F90"/>
  <c r="F89"/>
  <c r="F88"/>
  <c r="F87"/>
  <c r="F86"/>
  <c r="F85"/>
  <c r="F84"/>
  <c r="F83"/>
  <c r="F82"/>
  <c r="F79"/>
  <c r="F76"/>
  <c r="F75"/>
  <c r="F74"/>
  <c r="F71"/>
  <c r="F68"/>
  <c r="F67"/>
  <c r="F66"/>
  <c r="F65"/>
  <c r="F64"/>
  <c r="F63"/>
  <c r="F60"/>
  <c r="F59"/>
  <c r="F58"/>
  <c r="F57"/>
  <c r="F56"/>
  <c r="F55"/>
  <c r="F54"/>
  <c r="F53"/>
  <c r="F51"/>
  <c r="F50"/>
  <c r="F49"/>
  <c r="F48"/>
  <c r="F47"/>
  <c r="F46"/>
  <c r="F45"/>
  <c r="F44"/>
  <c r="F43"/>
  <c r="F42"/>
  <c r="F39"/>
  <c r="F38"/>
  <c r="F37"/>
  <c r="F34"/>
  <c r="F33"/>
  <c r="F30"/>
  <c r="F29"/>
  <c r="F28"/>
  <c r="F27"/>
  <c r="F26"/>
  <c r="F25"/>
  <c r="F24"/>
  <c r="F23"/>
  <c r="F22"/>
  <c r="F21"/>
  <c r="F20"/>
  <c r="F19"/>
  <c r="F18"/>
  <c r="F17"/>
  <c r="F16"/>
  <c r="F15"/>
  <c r="F14"/>
  <c r="F13"/>
  <c r="F12"/>
  <c r="F11"/>
  <c r="F10"/>
  <c r="F9"/>
  <c r="F8"/>
  <c r="F7"/>
  <c r="G101"/>
  <c r="G100"/>
  <c r="G99"/>
  <c r="G98"/>
  <c r="G97"/>
  <c r="G96"/>
  <c r="G95"/>
  <c r="G92"/>
  <c r="G91"/>
  <c r="G90"/>
  <c r="G89"/>
  <c r="G88"/>
  <c r="G87"/>
  <c r="G86"/>
  <c r="G85"/>
  <c r="G84"/>
  <c r="G83"/>
  <c r="G82"/>
  <c r="G80"/>
  <c r="G79"/>
  <c r="G76"/>
  <c r="G75"/>
  <c r="G74"/>
  <c r="G71"/>
  <c r="G72" s="1"/>
  <c r="G68"/>
  <c r="G67"/>
  <c r="G66"/>
  <c r="G65"/>
  <c r="G64"/>
  <c r="G63"/>
  <c r="G59"/>
  <c r="G58"/>
  <c r="G57"/>
  <c r="G56"/>
  <c r="G55"/>
  <c r="G54"/>
  <c r="G53"/>
  <c r="G52"/>
  <c r="G51"/>
  <c r="G50"/>
  <c r="G49"/>
  <c r="G48"/>
  <c r="G47"/>
  <c r="G46"/>
  <c r="G45"/>
  <c r="G44"/>
  <c r="G43"/>
  <c r="G42"/>
  <c r="G39"/>
  <c r="G38"/>
  <c r="G37"/>
  <c r="G35"/>
  <c r="G34"/>
  <c r="G33"/>
  <c r="G30"/>
  <c r="G29"/>
  <c r="G28"/>
  <c r="G27"/>
  <c r="G26"/>
  <c r="G25"/>
  <c r="G24"/>
  <c r="G23"/>
  <c r="G22"/>
  <c r="G21"/>
  <c r="G20"/>
  <c r="G19"/>
  <c r="G18"/>
  <c r="G17"/>
  <c r="G16"/>
  <c r="G15"/>
  <c r="G14"/>
  <c r="G13"/>
  <c r="G12"/>
  <c r="G11"/>
  <c r="G10"/>
  <c r="G9"/>
  <c r="G8"/>
  <c r="G7"/>
  <c r="G142" l="1"/>
  <c r="G102"/>
  <c r="G31"/>
  <c r="G69"/>
  <c r="G77"/>
  <c r="G136"/>
  <c r="G126"/>
  <c r="G61"/>
  <c r="G93"/>
  <c r="G40"/>
  <c r="G116"/>
  <c r="G147" l="1"/>
  <c r="G148" s="1"/>
  <c r="G149" s="1"/>
</calcChain>
</file>

<file path=xl/sharedStrings.xml><?xml version="1.0" encoding="utf-8"?>
<sst xmlns="http://schemas.openxmlformats.org/spreadsheetml/2006/main" count="329" uniqueCount="195">
  <si>
    <t>Sl No</t>
  </si>
  <si>
    <t>Quantity</t>
  </si>
  <si>
    <t>Particulars</t>
  </si>
  <si>
    <t>Rate in figure</t>
  </si>
  <si>
    <t>Amount</t>
  </si>
  <si>
    <t>1.1</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</si>
  <si>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</si>
  <si>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</si>
  <si>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</si>
  <si>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</si>
  <si>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</si>
  <si>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1.4</t>
  </si>
  <si>
    <t>metre</t>
  </si>
  <si>
    <t>Supply and providing heavy duty 'A' section neoprene gasket in the panel board A' section neoprene beeding suitable for 1.60/ 2.00 mm sheet</t>
  </si>
  <si>
    <t>1.5</t>
  </si>
  <si>
    <t>Supply and fabrication conveyance and installation of base frame of panel board using 75 x 40 mm rolled steel channel (ISMC)</t>
  </si>
  <si>
    <t>1.6</t>
  </si>
  <si>
    <t>kg</t>
  </si>
  <si>
    <t>Supply and fabrication conveyance and installation of angle iron frame work for wall mounting panel board</t>
  </si>
  <si>
    <t>1.7</t>
  </si>
  <si>
    <t>cm3</t>
  </si>
  <si>
    <t>Supply and providing copper bus bars including finger type SMC bus bar supports in the bus chamber, suitable size nut &amp; bolt, providng heat shrink sleeves etc. as required.</t>
  </si>
  <si>
    <t>1.8</t>
  </si>
  <si>
    <t>Supply and providing copper earth bus in the panel board</t>
  </si>
  <si>
    <t>1.9</t>
  </si>
  <si>
    <t>Providing and fixing following rating and breaking capacity and pole MCCB in existing panel board including drilling holes in panel, making connection,etc,as required 4 pole 125 Amps, 36KA</t>
  </si>
  <si>
    <t>1.10</t>
  </si>
  <si>
    <t>Providing and fixing following rating and breaking capacity and pole MCCB in existing panel board including drilling holes in panel, making connection,etc,as required 4 pole 100 Amps, 16KA</t>
  </si>
  <si>
    <t>1.11</t>
  </si>
  <si>
    <t>Providing and fixing following rating and breaking capacity and pole MCCB in existing panel board including drilling holes in panel, making connection,etc,as required 4 pole 63 Amps, 16KA</t>
  </si>
  <si>
    <t>1.12</t>
  </si>
  <si>
    <t>Supply and fixing rotary handile,Direct type(including BUC handile with door interlock)in the existing MCCB of rating up to 125A</t>
  </si>
  <si>
    <t>1.13</t>
  </si>
  <si>
    <t>Spreader terminal upto 125 Amps MCCB</t>
  </si>
  <si>
    <t>1.14</t>
  </si>
  <si>
    <t>Spreader terminal upto 32 to 63 Amps MCCB</t>
  </si>
  <si>
    <t>1.15</t>
  </si>
  <si>
    <t>Supply &amp; fixing the following multi-function meters in the panel assembly.Multifunction meter to read :V,A,F,3 Phase accuracy class 1</t>
  </si>
  <si>
    <t>1.16</t>
  </si>
  <si>
    <t>Supply and fixing 100/5A ,5VA,accuracy class 1,Resin cast metering CT</t>
  </si>
  <si>
    <t>1.17</t>
  </si>
  <si>
    <t>Supply, conveyance, installation, testing and commissioning the LED type indicator for 230/415V red,green,yellow or orange colour in existing panel board</t>
  </si>
  <si>
    <t>1.18</t>
  </si>
  <si>
    <t>S&amp;F Enamelled danger notice board of size 250*200mm with inscription (both English and Malayalam) and conventional skill and bone red colour.</t>
  </si>
  <si>
    <t>1.19</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</si>
  <si>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</si>
  <si>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1.20</t>
  </si>
  <si>
    <t>Supply and providing 0.5A to 2A SP MCB and giving connection etc as required.</t>
  </si>
  <si>
    <t>1.21</t>
  </si>
  <si>
    <t>nos</t>
  </si>
  <si>
    <t>Supply and providing brass bolt and nut 12*3 mm</t>
  </si>
  <si>
    <t>1.22</t>
  </si>
  <si>
    <t>Supply and providing brass bolt and nut 25*6 mm</t>
  </si>
  <si>
    <t>1.23</t>
  </si>
  <si>
    <t>Supply and providing 400/500A DIN type fuse unit witch 125A HRC fuse</t>
  </si>
  <si>
    <t>1.24</t>
  </si>
  <si>
    <t>Supply and providing 125A N/L mounted on DMC/SMC base</t>
  </si>
  <si>
    <t>2</t>
  </si>
  <si>
    <t>MAIN ENTRANCE</t>
  </si>
  <si>
    <t>2.1</t>
  </si>
  <si>
    <t>Supply Conveyance, installation, testing and commissioning of 40W LED Flood light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</si>
  <si>
    <t>2.2</t>
  </si>
  <si>
    <t xml:space="preserve">Supply,fabrication,conveyance and fixing the following size of B class GI pipe bend to shape/cut and welded to shape and fixing the same to wall/parapet using clamps as noted along with each size , painting with 2 coat of synthetic enamel paint over a coat of zinc chromite primer , making good the damages , colour washing etc as required. 40 mm dia with the clamps made from 20*3 mm MS flat.  </t>
  </si>
  <si>
    <t>3</t>
  </si>
  <si>
    <t>SECURITY ROOM</t>
  </si>
  <si>
    <t>3.1</t>
  </si>
  <si>
    <t>each</t>
  </si>
  <si>
    <t>3.2</t>
  </si>
  <si>
    <t>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</si>
  <si>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3.3</t>
  </si>
  <si>
    <t>Supply,installation of 400mm 16'' sweep 2200 rpm high speed motor  wall fan in plastic body with specially designed arclic leaf working on 230V single phase AC</t>
  </si>
  <si>
    <t>4</t>
  </si>
  <si>
    <t>PUMP ROOM</t>
  </si>
  <si>
    <t>4.1</t>
  </si>
  <si>
    <t>4.2</t>
  </si>
  <si>
    <t>Supply and installation of switch gear unit in sheet steel enclosure complete with handle assembly,door interlock and pad locking arrangement of the following rating on existing angle iron frame work or directly to wall using necessary bolt and nut,fixing the unit to wall, making good damages, colour washing etc.including giving necessary connections as required.(excluding cost of HRC fuse links in case of SDF/SDFCO Switch disconnector unit 125A TPN ac)</t>
  </si>
  <si>
    <t>4.3</t>
  </si>
  <si>
    <t>4.4</t>
  </si>
  <si>
    <t>No's</t>
  </si>
  <si>
    <t>4.5</t>
  </si>
  <si>
    <t>4.6</t>
  </si>
  <si>
    <t>Supplying and fixing 5 amps to 32 amps rating, 240/415 volts, "C" curve, miniature circuit breaker suitable for inductive load of following poles in the existing MCB DB complete with connections, testing and commissioning etc. as required.Single pole</t>
  </si>
  <si>
    <t>4.7</t>
  </si>
  <si>
    <t>Supplying and fixing 5 amps to 63 amps rating, 240/415 volts, "C" curve, miniature circuit breaker suitable for inductive load of following poles in the existing MCB DB complete with connections, testing and commissioning etc. as required.Triple pole (VDB)</t>
  </si>
  <si>
    <t>4.8</t>
  </si>
  <si>
    <t>Supplying and fixing following rating, four pole, 415 volts, isolator in the existing MCB DB complete with connections, testing and commissioning etc. as required.100 amps</t>
  </si>
  <si>
    <t>4.9</t>
  </si>
  <si>
    <t>Supplying and fixing following rating, four pole, (3 phase and neutral), 415 V, residual current circuit breaker (RCCB), having a sensitivity current 100 mA in the existing MCB DB complete with connections, testing and commissioning etc. as required.63 amps(VDB)</t>
  </si>
  <si>
    <t>4.10</t>
  </si>
  <si>
    <t>6 KVAr ,3 phase ,440V AC Champ heavy duty square  capacitor suitable for direct connection to motor.(Pump motor)</t>
  </si>
  <si>
    <t>4.11</t>
  </si>
  <si>
    <t>4.12</t>
  </si>
  <si>
    <t>Supplying and fixing PVC batten /angle holder including connection etc as required.</t>
  </si>
  <si>
    <t>4.13</t>
  </si>
  <si>
    <t>Supply and providing the following types and power rated lamps in the existing fittings as required .  7/9W LED.</t>
  </si>
  <si>
    <t>4.14</t>
  </si>
  <si>
    <t>Supply and providing submersible motor controller with inbuilt water level control including Ammeter,Volt meter etc L&amp;T make MUG10W-DOL with inbuilt WLC and SPP etc as required suitable for 3HP three phase Submersible motor pump (well)</t>
  </si>
  <si>
    <t>4.15</t>
  </si>
  <si>
    <t xml:space="preserve">Supply and providing 20HP fully automatic star delta starter ML2 F suitable for 3 phase induction pump motor controller(sprinkler)                                                                               </t>
  </si>
  <si>
    <t>4.16</t>
  </si>
  <si>
    <t>4.17</t>
  </si>
  <si>
    <t>Suppy and drawing bare earthing conductors of the following sizes along with wiring/ cable and giving connections as required 3.15 mm copper conductor (10 SWG)</t>
  </si>
  <si>
    <t>Nos</t>
  </si>
  <si>
    <t>Supply of superior quality copper earth socket for the following size of earth conductor including crimping etc. as required 3.15 mm (10 SWG)</t>
  </si>
  <si>
    <t>5</t>
  </si>
  <si>
    <t>5.1</t>
  </si>
  <si>
    <t>5.2</t>
  </si>
  <si>
    <t>Supplying and fixing the following size/modules,modular base and cover plate for modulars switches in recess etc as required 8 Module (125mmX125mm)</t>
  </si>
  <si>
    <t>5.3</t>
  </si>
  <si>
    <t>Supplying and fixing following modular switch/ socket on the existing modular plate &amp; switch box including connections but excluding modular plate etc. as required.5/6 amps switch</t>
  </si>
  <si>
    <t>5.4</t>
  </si>
  <si>
    <t>Supplying and fixing following modular switch/ socket on the existing modular plate &amp; switch box including connections but excluding modular plate etc. as required.3 pin 5/6 amp socket outlet</t>
  </si>
  <si>
    <t>5.5</t>
  </si>
  <si>
    <t>5.6</t>
  </si>
  <si>
    <t>Supply, conveyance, installation, testing and commissioning of ceiling fans of the following sizes using standard accessories excluding resistance type regulator, wiring the down rod with 16/0.20mm PVC insulated and PVC sheathed 650/1100V grade 3 core round copper conductor flex wire or with extended original wiring etc. as required.1200mm sweep -5star rated ceiling fan complete with 300mm down rod , canopies, shackles and blades working on 230V/240V single phase A/C</t>
  </si>
  <si>
    <t>STORE</t>
  </si>
  <si>
    <t>Supplying and fixing the following size/modules,modular base and cover plate for modulars switches in recess etc as required 6 Module (200mmX75mm)</t>
  </si>
  <si>
    <t>OFFICE ROOM</t>
  </si>
  <si>
    <t>mtr</t>
  </si>
  <si>
    <t>Supplying and fixing following sizes of light gauge PVC conduit along with accessories in surface/recess including cutting the wall and making good the same in case of recessed conduit as required20 mm</t>
  </si>
  <si>
    <t>Supply and drawing following sizes of FRLS PVC insulated copper conductor, single core cable in the existing surface/ recessed steel/ pvc conduit as required 3*2.5sq mm</t>
  </si>
  <si>
    <t>Supply  and fixing following way, single pole and neutral, sheet steel,MCB distribution board, 240 V, on surface/recess, complete with tinned copper bus bar, neutral bus bar, earth bar, din bar, interconnections, power painted including earthing etc.as required.(But without MCB/RCCB/Isolator 8way Double door</t>
  </si>
  <si>
    <t>Supply and fixing following rating, Double pole 240/415 voit's,isolator in the existing MCB DB complete with connections, testing and commissioning etc.as required 40 amps</t>
  </si>
  <si>
    <t>COMMISSIONING OF 25KVA DG SET</t>
  </si>
  <si>
    <t>Excavation for foundation in soft soil including dressing of sides and ramming of bottoms,lifting 1.5m including getting out the excavated soil and disposal of surplus excavated soil as directed, within a lead 20 metres.</t>
  </si>
  <si>
    <t>Excavation for cable trenches of depth upto 1.2m in soft soil including getting out the excavated soil and disposal of surplus excavated soil as directed within a lead of 20 metres.</t>
  </si>
  <si>
    <t>Providing and laying in position cement concrete 1:2:4(cement :2 coarse sand :4 graded stone aggregate 20mm nominal size) in foundation of pump, DG set etc. including form work etc. as required.</t>
  </si>
  <si>
    <t>Providing and laying in position cement concrete 1:3:6 (cement :3 coarse sand :6 graded stone aggregate 40mm nominal size) in foundation of pump, DG set etc. including form work etc. as required.</t>
  </si>
  <si>
    <t>Providing brick work (in width 225mm or more) with F.P.S. bricks of class designation 7.5 in cement mortar 1:4 (1 cement : 4 coarse sand) at all levels.</t>
  </si>
  <si>
    <t>Providing 15mm thick cement plaster of mix 1:4 (1 cement 4fine sand) at all levels</t>
  </si>
  <si>
    <t>set</t>
  </si>
  <si>
    <t>m2</t>
  </si>
  <si>
    <t>Ltr</t>
  </si>
  <si>
    <t>Supply of Diesel</t>
  </si>
  <si>
    <t>NOS</t>
  </si>
  <si>
    <t>Supply and fixing one number of 60A (AC1 rating ) ,4pole , power contactor with AC coil in the existing panal assembly as required (L&amp;T MCX23/equivlent.</t>
  </si>
  <si>
    <t>Supply and Installation of AMF Logic Relay ,EC2 Relay in the existing panel board and to made all control wiring with all accessories and make it proper working condition of automatic operation of DG and EB Supply.</t>
  </si>
  <si>
    <t>Supply and providing electronic on delay timer for AMF operation.</t>
  </si>
  <si>
    <t>Supply and providing Auxilary contactor for Control Relay 2 NO: +2NC:, 415V for AMF operation</t>
  </si>
  <si>
    <t>Supply and providing plug in Relay ,10Amps, 2Pole, 240V AC, suitable for AMF operation with base plate for proper mounting and giving connections etc: as required.</t>
  </si>
  <si>
    <t>Providing and fixing 6A Selector switch in existing panel  and giving connection complete</t>
  </si>
  <si>
    <t>Supply &amp; fixing Blue colour LED Indicator, AC / DC 22.5 mm cut out dia</t>
  </si>
  <si>
    <t>CABLE (DG)</t>
  </si>
  <si>
    <t>Supply &amp;laying of one No.PVC insulated and PVC sheathed armoured copper power cable of 1.1 KV grade of following sizes in the existing masonry open duct as required.(battery charger)2core 4sq mm with factory made clamp</t>
  </si>
  <si>
    <t xml:space="preserve">Supply &amp; laying of one number pvc insulated and PVC sheathed armoured aluminium power cable of 1.1KV grade of the following sizes in the existing RCC/ HUME/STONE WARE/GI/DWC pipe as required.4 core 35sq mm </t>
  </si>
  <si>
    <t>Supplying,laying and jointing of the following size of double wall corrugated (DWC) Pipes made out of HDPE conforming to IS 14930 Part II for mechanical protection to underground power cables with all required accessories in ground in the existing trench 63/50 mm or nearest size</t>
  </si>
  <si>
    <t>Set</t>
  </si>
  <si>
    <t>Supplying and making end termination with brass compression gland aluminium lugs for following size of PVC insulated and PVC sheathed /XLPE aluminium conductor cable of 1.1 KV grade as required 4 x 35 sq.mm(35mm)</t>
  </si>
  <si>
    <t>Supplying and provideing earth clips for siemens/ tropodur type cable glands of suitable length and other dimensions noted along with each size of glands for the following sizes of cables as required.(25 sq - 95sq mm with 20mm wide x1.20mm thick clip)</t>
  </si>
  <si>
    <t>Mtr</t>
  </si>
  <si>
    <t>Supply and providing brass bolt and nut 25 x6 mm</t>
  </si>
  <si>
    <t>EARTHING</t>
  </si>
  <si>
    <t>Earthing with G.I earth plate 600 mm x 600 mm x6 mm thick including accessories, and providing masonry enclosure with cover plate having locking arrangement and watering pipe of 2.7 metre long etc. with charcoal/ coke and salt as required</t>
  </si>
  <si>
    <t>Supply and providing test joint for earthing system using 2nos of the following strips including cutting and bending to shape, drilling necessary holes and fixing to the watering pipe etc as required 2 x 25 x 3 mm copper strip</t>
  </si>
  <si>
    <t>Supply of superior quality copper earth socket for the following size of earth conductor including crimping etc. as required  (6 SWG)</t>
  </si>
  <si>
    <t>Fabrication, supply, conveyance, installation of feeder pillor box using 2.00 CRCA Sheet, powder coated floor mounting, dust and vermin proof, cubical type KSEB meter box for fixing KSEB meter, Cutouts, neutral link, TPN etc.Fabrication of fully partitioned, dust and vermin proof enclosure for metering CT including seperate locking arrangemnts, vision providion for metering facilities, panalassembly as per form 4 of IS 8623 (with latest amendments) using CRCA sheet as per approved design and requirement, with front and rear access facility, hinged doors for switch gear compartment, earthing the doors using 4 sq mm braided copper conductor, power coating the assembly after subjecting to 7tank process etc as required.CRCA sheet along be used for the fabrication.Angles/ flats/ slotted angles etc shall not be used for the fabrication of panal assembly. An additional canopy for the board should also be provided.The measurments will be taken the area of the complete sheets used for panel board including partitions,folding shrouding etc</t>
  </si>
  <si>
    <t>Providing and fixing following capacity TP&amp;N disconnector fuse switch unit inside the existing panel board with ISI marked HRC fuses including drilling holes in cubicle panel, making connections, etc. as required.</t>
  </si>
  <si>
    <t>Add GST @18%</t>
  </si>
  <si>
    <t>TOTAL INCLUDING GST</t>
  </si>
  <si>
    <t>KCA St. XAVIER'S CRICKET GROUND THUMBA, TRIVANDRUM</t>
  </si>
  <si>
    <t>KERALA CRICKET ASSOCIATION</t>
  </si>
  <si>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accessories).Independent plug - Short point(wall fan,mobile recharge)</t>
  </si>
  <si>
    <t>Supply and installation of sheet steel,phosphatised and painted,dust and vermin proof enclosur of MCB DB including copper/bress bus bar,neutral link,earth bus and DIN rail suitable ancher bolts or fixed in recess including cutting holes on thewall,making good the damages,colour washing etc.as required 6 way (8+18)double cover TPN vertical DB with provision for fixing 4P MCB/ Isolator /RCCB/RCBO as incomer and SP/ TP MCB as outgoing(IP 42/43)</t>
  </si>
  <si>
    <t>Supply and installation of sheet steel ,phosphatised and painted,dust and vermin proof enclosure of MCB DB including copper /brass bus bar, neutral link, earth bus and DIN rail suitable anchor bolts or fixed in recess including cutting holes on the wall,making good the damages, colour washing etc.as required 4 way (8+12)-three phase double cover(IP 42/43)</t>
  </si>
  <si>
    <t xml:space="preserve">Supply and fixing following modular socket size stepped electronic regulator on the existing modular plate&amp; switch box including connections but excluding modular plate etc . </t>
  </si>
  <si>
    <t>BALCONY UPSTAIR</t>
  </si>
  <si>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accessories).Single Control light point with 6A, plate  - Short point(WIRING)</t>
  </si>
  <si>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accessories).Independent plug - Short point(mobile charging)</t>
  </si>
  <si>
    <t>Supplying and fixing the following size/modules,modular base and cover plate for modulars switches in recess etc as required 3Module (100mmX75mm)(Mobile charging)</t>
  </si>
  <si>
    <t>Supplying and fixing 5 amps to 10 amps rating, 240/415 volts, "C" curve, miniature circuit breaker suitable for inductive load of following poles in the existing MCB DB complete with connections, testing and commissioning etc. as required.Single pole</t>
  </si>
  <si>
    <t>Supply and fixing LED Bulk Head fitting 12W wall / ceiling including connection with required length of 16/0.20mm pvc insulated pvc sheathed 3 core round copper conductor flex wire conforming relevant ISS or extending the original wiring and making good the surface as required</t>
  </si>
  <si>
    <t>Supply Conveyance, installation, testing and commissioning of 100W LED Flood light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t>
  </si>
  <si>
    <t>Providing and laying bare earthing conductors 6 SWG from earth electrodedirectly in ground as required</t>
  </si>
  <si>
    <t>Supply and providing 9 Litre capacity GI Fire Bucket painted in post office red with primer coat of redoxide and written with white paint 'FIRE' mounted on MS angle frame work /wall bracket filled with finesand, painting the bracket/ floor stand includig making good the damages, colour washing etc. as required.</t>
  </si>
  <si>
    <t>LS</t>
  </si>
  <si>
    <t>Shifting of diesel generator (25KVA) from Greenfield stadium, Trivandrum to instlallation site at KCA St.Xaviers College Ground, including transportation, loading unloading etc.</t>
  </si>
  <si>
    <t>AMF PANEL (DG SET)</t>
  </si>
  <si>
    <t>REST ROOM (GROUND STAFF ROOMS)</t>
  </si>
  <si>
    <t xml:space="preserve">PAVILION </t>
  </si>
  <si>
    <t>PMOA/ PLAYERS ROOM AND OTHERS</t>
  </si>
  <si>
    <t>PAVILION</t>
  </si>
  <si>
    <t>AMF PANEL (DG)</t>
  </si>
  <si>
    <t>Unit</t>
  </si>
  <si>
    <t>Supply and providing 2mm thick Elastomeric fire retardent insulating mat as per IS 15652/2006 to withstand 3.3kv dielectric strength</t>
  </si>
  <si>
    <t>Supply and providing 6kg. Dry Chemical Powder type Fire Extinguisher with hose and clamps including fixing it to wall as required</t>
  </si>
  <si>
    <t xml:space="preserve">Charges for preparation of Schematic drawing/ physical drawing /site plan of the installation &amp; Scheme approval and Energisation certificate from the Electrical Inspectorate (excluding all statutory Fee payable to EB/ EI) </t>
  </si>
  <si>
    <t>m3</t>
  </si>
  <si>
    <t>MV TO MSB (electrical room)</t>
  </si>
  <si>
    <t>TOTAL   (excluding GST)</t>
  </si>
  <si>
    <t>Charges for Dismantling the old existing DB and making right the connections all including pump circuits</t>
  </si>
  <si>
    <t>KSEB METER PANEL</t>
  </si>
  <si>
    <t>Maintenance of existing electrical system and Installation of 25KVA DG set at Kerala Cricket Association Ground at St.Xaviers College, Thumba Trivandrum</t>
  </si>
  <si>
    <t>QUOTATION SCHEDULE</t>
  </si>
  <si>
    <t>ABSTRACT</t>
  </si>
  <si>
    <t>TOTAL AMOUNT (including GST) in Words</t>
  </si>
</sst>
</file>

<file path=xl/styles.xml><?xml version="1.0" encoding="utf-8"?>
<styleSheet xmlns="http://schemas.openxmlformats.org/spreadsheetml/2006/main">
  <numFmts count="1">
    <numFmt numFmtId="43" formatCode="_ * #,##0.00_ ;_ * \-#,##0.00_ ;_ * &quot;-&quot;??_ ;_ @_ "/>
  </numFmts>
  <fonts count="7">
    <font>
      <sz val="11"/>
      <color theme="1"/>
      <name val="Calibri"/>
      <family val="2"/>
      <scheme val="minor"/>
    </font>
    <font>
      <sz val="11"/>
      <color theme="1"/>
      <name val="Calibri"/>
      <family val="2"/>
      <scheme val="minor"/>
    </font>
    <font>
      <sz val="11"/>
      <name val="Calibri"/>
      <family val="2"/>
      <scheme val="minor"/>
    </font>
    <font>
      <sz val="12"/>
      <name val="Calibri"/>
      <family val="2"/>
      <scheme val="minor"/>
    </font>
    <font>
      <sz val="16"/>
      <name val="Calibri"/>
      <family val="2"/>
      <scheme val="minor"/>
    </font>
    <font>
      <sz val="18"/>
      <name val="Calibri"/>
      <family val="2"/>
      <scheme val="minor"/>
    </font>
    <font>
      <u/>
      <sz val="14"/>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Border="1"/>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43" fontId="2" fillId="0" borderId="1" xfId="1" applyFont="1" applyBorder="1" applyAlignment="1">
      <alignment vertical="center"/>
    </xf>
    <xf numFmtId="43" fontId="2" fillId="0" borderId="1" xfId="1" quotePrefix="1" applyFont="1" applyBorder="1" applyAlignment="1">
      <alignment vertical="center"/>
    </xf>
    <xf numFmtId="0" fontId="5" fillId="0" borderId="0" xfId="0" applyFont="1" applyBorder="1" applyAlignment="1">
      <alignment vertical="center"/>
    </xf>
    <xf numFmtId="43" fontId="2" fillId="0" borderId="0" xfId="1" applyFont="1" applyBorder="1" applyAlignment="1">
      <alignment vertical="center"/>
    </xf>
    <xf numFmtId="0" fontId="2" fillId="0" borderId="0" xfId="0" applyFont="1" applyBorder="1" applyAlignment="1"/>
    <xf numFmtId="49"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wrapText="1"/>
    </xf>
    <xf numFmtId="43" fontId="2" fillId="0" borderId="4" xfId="1" applyFont="1" applyBorder="1" applyAlignment="1">
      <alignment vertical="center"/>
    </xf>
    <xf numFmtId="0" fontId="2" fillId="0" borderId="2" xfId="0" applyFont="1" applyBorder="1" applyAlignment="1">
      <alignment horizontal="center" vertical="center"/>
    </xf>
    <xf numFmtId="43" fontId="2" fillId="0" borderId="3" xfId="1"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43" fontId="2" fillId="0" borderId="5" xfId="1" applyFont="1" applyBorder="1" applyAlignme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70"/>
  <sheetViews>
    <sheetView tabSelected="1" view="pageLayout" workbookViewId="0">
      <selection sqref="A1:G1"/>
    </sheetView>
  </sheetViews>
  <sheetFormatPr defaultColWidth="14.44140625" defaultRowHeight="15" customHeight="1"/>
  <cols>
    <col min="1" max="1" width="8.88671875" style="14" customWidth="1"/>
    <col min="2" max="2" width="8.6640625" style="14" customWidth="1"/>
    <col min="3" max="3" width="8.88671875" style="14" customWidth="1"/>
    <col min="4" max="4" width="89.44140625" style="14" customWidth="1"/>
    <col min="5" max="5" width="15.77734375" style="13" customWidth="1"/>
    <col min="6" max="6" width="10.88671875" style="13" customWidth="1"/>
    <col min="7" max="7" width="15.77734375" style="13" customWidth="1"/>
    <col min="8" max="12" width="8.6640625" style="14" customWidth="1"/>
    <col min="13" max="16384" width="14.44140625" style="14"/>
  </cols>
  <sheetData>
    <row r="1" spans="1:12" s="12" customFormat="1" ht="30.6" customHeight="1">
      <c r="A1" s="21" t="s">
        <v>160</v>
      </c>
      <c r="B1" s="21"/>
      <c r="C1" s="21"/>
      <c r="D1" s="21"/>
      <c r="E1" s="21"/>
      <c r="F1" s="21"/>
      <c r="G1" s="21"/>
    </row>
    <row r="2" spans="1:12" s="9" customFormat="1" ht="19.2" customHeight="1">
      <c r="A2" s="22" t="s">
        <v>159</v>
      </c>
      <c r="B2" s="22"/>
      <c r="C2" s="22"/>
      <c r="D2" s="22"/>
      <c r="E2" s="22"/>
      <c r="F2" s="22"/>
      <c r="G2" s="22"/>
    </row>
    <row r="3" spans="1:12" s="9" customFormat="1" ht="28.8" customHeight="1">
      <c r="A3" s="24" t="s">
        <v>192</v>
      </c>
      <c r="B3" s="24"/>
      <c r="C3" s="24"/>
      <c r="D3" s="24"/>
      <c r="E3" s="24"/>
      <c r="F3" s="24"/>
      <c r="G3" s="24"/>
    </row>
    <row r="4" spans="1:12" ht="30.6" customHeight="1">
      <c r="A4" s="23" t="s">
        <v>191</v>
      </c>
      <c r="B4" s="23"/>
      <c r="C4" s="23"/>
      <c r="D4" s="23"/>
      <c r="E4" s="23"/>
      <c r="F4" s="23"/>
      <c r="G4" s="23"/>
    </row>
    <row r="5" spans="1:12" s="8" customFormat="1" ht="25.8" customHeight="1">
      <c r="A5" s="2" t="s">
        <v>0</v>
      </c>
      <c r="B5" s="3" t="s">
        <v>1</v>
      </c>
      <c r="C5" s="3" t="s">
        <v>182</v>
      </c>
      <c r="D5" s="6" t="s">
        <v>2</v>
      </c>
      <c r="E5" s="10" t="s">
        <v>3</v>
      </c>
      <c r="F5" s="10" t="s">
        <v>182</v>
      </c>
      <c r="G5" s="10" t="s">
        <v>4</v>
      </c>
    </row>
    <row r="6" spans="1:12" s="8" customFormat="1" ht="25.8" customHeight="1">
      <c r="A6" s="15">
        <v>1</v>
      </c>
      <c r="B6" s="16"/>
      <c r="C6" s="16"/>
      <c r="D6" s="17" t="s">
        <v>187</v>
      </c>
      <c r="E6" s="20"/>
      <c r="F6" s="20"/>
      <c r="G6" s="18"/>
    </row>
    <row r="7" spans="1:12" ht="34.5" customHeight="1">
      <c r="A7" s="2" t="s">
        <v>5</v>
      </c>
      <c r="B7" s="3">
        <v>1</v>
      </c>
      <c r="C7" s="3" t="s">
        <v>6</v>
      </c>
      <c r="D7" s="6" t="s">
        <v>7</v>
      </c>
      <c r="E7" s="10"/>
      <c r="F7" s="11" t="str">
        <f>"/"&amp;C7</f>
        <v>/NO'S</v>
      </c>
      <c r="G7" s="10">
        <f t="shared" ref="G7:G30" si="0">E7*B7</f>
        <v>0</v>
      </c>
      <c r="H7" s="1"/>
      <c r="I7" s="1"/>
      <c r="J7" s="1"/>
      <c r="K7" s="1"/>
      <c r="L7" s="1"/>
    </row>
    <row r="8" spans="1:12" ht="199.2" customHeight="1">
      <c r="A8" s="2">
        <v>1.2</v>
      </c>
      <c r="B8" s="3">
        <v>14</v>
      </c>
      <c r="C8" s="3" t="s">
        <v>8</v>
      </c>
      <c r="D8" s="6" t="s">
        <v>9</v>
      </c>
      <c r="E8" s="10"/>
      <c r="F8" s="11" t="str">
        <f>"/"&amp;C8</f>
        <v>/sqm</v>
      </c>
      <c r="G8" s="10">
        <f t="shared" si="0"/>
        <v>0</v>
      </c>
      <c r="H8" s="1"/>
      <c r="I8" s="1"/>
      <c r="J8" s="1"/>
      <c r="K8" s="1"/>
      <c r="L8" s="1"/>
    </row>
    <row r="9" spans="1:12" ht="43.2" customHeight="1">
      <c r="A9" s="2">
        <v>1.3</v>
      </c>
      <c r="B9" s="3">
        <v>1</v>
      </c>
      <c r="C9" s="3" t="s">
        <v>8</v>
      </c>
      <c r="D9" s="6" t="s">
        <v>10</v>
      </c>
      <c r="E9" s="10"/>
      <c r="F9" s="11" t="str">
        <f>"/"&amp;C9</f>
        <v>/sqm</v>
      </c>
      <c r="G9" s="10">
        <f t="shared" si="0"/>
        <v>0</v>
      </c>
      <c r="H9" s="1"/>
      <c r="I9" s="1"/>
      <c r="J9" s="1"/>
      <c r="K9" s="1"/>
      <c r="L9" s="1"/>
    </row>
    <row r="10" spans="1:12" ht="43.2" customHeight="1">
      <c r="A10" s="2" t="s">
        <v>11</v>
      </c>
      <c r="B10" s="3">
        <v>25</v>
      </c>
      <c r="C10" s="3" t="s">
        <v>12</v>
      </c>
      <c r="D10" s="6" t="s">
        <v>13</v>
      </c>
      <c r="E10" s="10"/>
      <c r="F10" s="11" t="str">
        <f>"/"&amp;C10</f>
        <v>/metre</v>
      </c>
      <c r="G10" s="10">
        <f t="shared" si="0"/>
        <v>0</v>
      </c>
      <c r="H10" s="1"/>
      <c r="I10" s="1"/>
      <c r="J10" s="1"/>
      <c r="K10" s="1"/>
      <c r="L10" s="1"/>
    </row>
    <row r="11" spans="1:12" ht="43.2" customHeight="1">
      <c r="A11" s="2" t="s">
        <v>14</v>
      </c>
      <c r="B11" s="3">
        <v>4</v>
      </c>
      <c r="C11" s="3" t="s">
        <v>12</v>
      </c>
      <c r="D11" s="6" t="s">
        <v>15</v>
      </c>
      <c r="E11" s="10"/>
      <c r="F11" s="11" t="str">
        <f>"/"&amp;C11</f>
        <v>/metre</v>
      </c>
      <c r="G11" s="10">
        <f t="shared" si="0"/>
        <v>0</v>
      </c>
      <c r="H11" s="1"/>
      <c r="I11" s="1"/>
      <c r="J11" s="1"/>
      <c r="K11" s="1"/>
      <c r="L11" s="1"/>
    </row>
    <row r="12" spans="1:12" ht="43.2" customHeight="1">
      <c r="A12" s="2" t="s">
        <v>16</v>
      </c>
      <c r="B12" s="3">
        <v>12</v>
      </c>
      <c r="C12" s="3" t="s">
        <v>17</v>
      </c>
      <c r="D12" s="6" t="s">
        <v>18</v>
      </c>
      <c r="E12" s="10"/>
      <c r="F12" s="11" t="str">
        <f>"/"&amp;C12</f>
        <v>/kg</v>
      </c>
      <c r="G12" s="10">
        <f t="shared" si="0"/>
        <v>0</v>
      </c>
      <c r="H12" s="1"/>
      <c r="I12" s="1"/>
      <c r="J12" s="1"/>
      <c r="K12" s="1"/>
      <c r="L12" s="1"/>
    </row>
    <row r="13" spans="1:12" ht="43.2" customHeight="1">
      <c r="A13" s="2" t="s">
        <v>19</v>
      </c>
      <c r="B13" s="3">
        <v>1700</v>
      </c>
      <c r="C13" s="3" t="s">
        <v>20</v>
      </c>
      <c r="D13" s="6" t="s">
        <v>21</v>
      </c>
      <c r="E13" s="10"/>
      <c r="F13" s="11" t="str">
        <f>"/"&amp;C13</f>
        <v>/cm3</v>
      </c>
      <c r="G13" s="10">
        <f t="shared" si="0"/>
        <v>0</v>
      </c>
      <c r="H13" s="1"/>
      <c r="I13" s="1"/>
      <c r="J13" s="1"/>
      <c r="K13" s="1"/>
      <c r="L13" s="1"/>
    </row>
    <row r="14" spans="1:12" ht="43.2" customHeight="1">
      <c r="A14" s="2" t="s">
        <v>22</v>
      </c>
      <c r="B14" s="3">
        <v>300</v>
      </c>
      <c r="C14" s="3" t="s">
        <v>20</v>
      </c>
      <c r="D14" s="6" t="s">
        <v>23</v>
      </c>
      <c r="E14" s="10"/>
      <c r="F14" s="11" t="str">
        <f>"/"&amp;C14</f>
        <v>/cm3</v>
      </c>
      <c r="G14" s="10">
        <f t="shared" si="0"/>
        <v>0</v>
      </c>
      <c r="H14" s="1"/>
      <c r="I14" s="1"/>
      <c r="J14" s="1"/>
      <c r="K14" s="1"/>
      <c r="L14" s="1"/>
    </row>
    <row r="15" spans="1:12" ht="43.2" customHeight="1">
      <c r="A15" s="2" t="s">
        <v>24</v>
      </c>
      <c r="B15" s="3">
        <v>2</v>
      </c>
      <c r="C15" s="3" t="s">
        <v>6</v>
      </c>
      <c r="D15" s="6" t="s">
        <v>25</v>
      </c>
      <c r="E15" s="10"/>
      <c r="F15" s="11" t="str">
        <f>"/"&amp;C15</f>
        <v>/NO'S</v>
      </c>
      <c r="G15" s="10">
        <f t="shared" si="0"/>
        <v>0</v>
      </c>
      <c r="H15" s="1"/>
      <c r="I15" s="1"/>
      <c r="J15" s="1"/>
      <c r="K15" s="1"/>
      <c r="L15" s="1"/>
    </row>
    <row r="16" spans="1:12" ht="43.2" customHeight="1">
      <c r="A16" s="2" t="s">
        <v>26</v>
      </c>
      <c r="B16" s="3">
        <v>1</v>
      </c>
      <c r="C16" s="3" t="s">
        <v>6</v>
      </c>
      <c r="D16" s="6" t="s">
        <v>27</v>
      </c>
      <c r="E16" s="10"/>
      <c r="F16" s="11" t="str">
        <f>"/"&amp;C16</f>
        <v>/NO'S</v>
      </c>
      <c r="G16" s="10">
        <f t="shared" si="0"/>
        <v>0</v>
      </c>
      <c r="H16" s="1"/>
      <c r="I16" s="1"/>
      <c r="J16" s="1"/>
      <c r="K16" s="1"/>
      <c r="L16" s="1"/>
    </row>
    <row r="17" spans="1:12" ht="43.2" customHeight="1">
      <c r="A17" s="2" t="s">
        <v>28</v>
      </c>
      <c r="B17" s="3">
        <v>4</v>
      </c>
      <c r="C17" s="3" t="s">
        <v>6</v>
      </c>
      <c r="D17" s="6" t="s">
        <v>29</v>
      </c>
      <c r="E17" s="10"/>
      <c r="F17" s="11" t="str">
        <f>"/"&amp;C17</f>
        <v>/NO'S</v>
      </c>
      <c r="G17" s="10">
        <f t="shared" si="0"/>
        <v>0</v>
      </c>
      <c r="H17" s="1"/>
      <c r="I17" s="1"/>
      <c r="J17" s="1"/>
      <c r="K17" s="1"/>
      <c r="L17" s="1"/>
    </row>
    <row r="18" spans="1:12" ht="43.2" customHeight="1">
      <c r="A18" s="2" t="s">
        <v>30</v>
      </c>
      <c r="B18" s="3">
        <v>7</v>
      </c>
      <c r="C18" s="3" t="s">
        <v>6</v>
      </c>
      <c r="D18" s="6" t="s">
        <v>31</v>
      </c>
      <c r="E18" s="10"/>
      <c r="F18" s="11" t="str">
        <f>"/"&amp;C18</f>
        <v>/NO'S</v>
      </c>
      <c r="G18" s="10">
        <f t="shared" si="0"/>
        <v>0</v>
      </c>
      <c r="H18" s="1"/>
      <c r="I18" s="1"/>
      <c r="J18" s="1"/>
      <c r="K18" s="1"/>
      <c r="L18" s="1"/>
    </row>
    <row r="19" spans="1:12" ht="43.2" customHeight="1">
      <c r="A19" s="2" t="s">
        <v>32</v>
      </c>
      <c r="B19" s="3">
        <v>3</v>
      </c>
      <c r="C19" s="3" t="s">
        <v>6</v>
      </c>
      <c r="D19" s="6" t="s">
        <v>33</v>
      </c>
      <c r="E19" s="10"/>
      <c r="F19" s="11" t="str">
        <f>"/"&amp;C19</f>
        <v>/NO'S</v>
      </c>
      <c r="G19" s="10">
        <f t="shared" si="0"/>
        <v>0</v>
      </c>
      <c r="H19" s="1"/>
      <c r="I19" s="1"/>
      <c r="J19" s="1"/>
      <c r="K19" s="1"/>
      <c r="L19" s="1"/>
    </row>
    <row r="20" spans="1:12" ht="43.2" customHeight="1">
      <c r="A20" s="2" t="s">
        <v>34</v>
      </c>
      <c r="B20" s="3">
        <v>4</v>
      </c>
      <c r="C20" s="3" t="s">
        <v>6</v>
      </c>
      <c r="D20" s="6" t="s">
        <v>35</v>
      </c>
      <c r="E20" s="10"/>
      <c r="F20" s="11" t="str">
        <f>"/"&amp;C20</f>
        <v>/NO'S</v>
      </c>
      <c r="G20" s="10">
        <f t="shared" si="0"/>
        <v>0</v>
      </c>
      <c r="H20" s="1"/>
      <c r="I20" s="1"/>
      <c r="J20" s="1"/>
      <c r="K20" s="1"/>
      <c r="L20" s="1"/>
    </row>
    <row r="21" spans="1:12" ht="43.2" customHeight="1">
      <c r="A21" s="2" t="s">
        <v>36</v>
      </c>
      <c r="B21" s="3">
        <v>1</v>
      </c>
      <c r="C21" s="3" t="s">
        <v>6</v>
      </c>
      <c r="D21" s="6" t="s">
        <v>37</v>
      </c>
      <c r="E21" s="10"/>
      <c r="F21" s="11" t="str">
        <f>"/"&amp;C21</f>
        <v>/NO'S</v>
      </c>
      <c r="G21" s="10">
        <f t="shared" si="0"/>
        <v>0</v>
      </c>
      <c r="H21" s="1"/>
      <c r="I21" s="1"/>
      <c r="J21" s="1"/>
      <c r="K21" s="1"/>
      <c r="L21" s="1"/>
    </row>
    <row r="22" spans="1:12" ht="43.2" customHeight="1">
      <c r="A22" s="2" t="s">
        <v>38</v>
      </c>
      <c r="B22" s="3">
        <v>4</v>
      </c>
      <c r="C22" s="3" t="s">
        <v>6</v>
      </c>
      <c r="D22" s="6" t="s">
        <v>39</v>
      </c>
      <c r="E22" s="10"/>
      <c r="F22" s="11" t="str">
        <f>"/"&amp;C22</f>
        <v>/NO'S</v>
      </c>
      <c r="G22" s="10">
        <f t="shared" si="0"/>
        <v>0</v>
      </c>
      <c r="H22" s="1"/>
      <c r="I22" s="1"/>
      <c r="J22" s="1"/>
      <c r="K22" s="1"/>
      <c r="L22" s="1"/>
    </row>
    <row r="23" spans="1:12" ht="43.2" customHeight="1">
      <c r="A23" s="2" t="s">
        <v>40</v>
      </c>
      <c r="B23" s="3">
        <v>6</v>
      </c>
      <c r="C23" s="3" t="s">
        <v>6</v>
      </c>
      <c r="D23" s="6" t="s">
        <v>41</v>
      </c>
      <c r="E23" s="10"/>
      <c r="F23" s="11" t="str">
        <f>"/"&amp;C23</f>
        <v>/NO'S</v>
      </c>
      <c r="G23" s="10">
        <f t="shared" si="0"/>
        <v>0</v>
      </c>
      <c r="H23" s="1"/>
      <c r="I23" s="1"/>
      <c r="J23" s="1"/>
      <c r="K23" s="1"/>
      <c r="L23" s="1"/>
    </row>
    <row r="24" spans="1:12" ht="43.2" customHeight="1">
      <c r="A24" s="2" t="s">
        <v>42</v>
      </c>
      <c r="B24" s="3">
        <v>1</v>
      </c>
      <c r="C24" s="3" t="s">
        <v>6</v>
      </c>
      <c r="D24" s="6" t="s">
        <v>43</v>
      </c>
      <c r="E24" s="10"/>
      <c r="F24" s="11" t="str">
        <f>"/"&amp;C24</f>
        <v>/NO'S</v>
      </c>
      <c r="G24" s="10">
        <f t="shared" si="0"/>
        <v>0</v>
      </c>
      <c r="H24" s="1"/>
      <c r="I24" s="1"/>
      <c r="J24" s="1"/>
      <c r="K24" s="1"/>
      <c r="L24" s="1"/>
    </row>
    <row r="25" spans="1:12" ht="61.8" customHeight="1">
      <c r="A25" s="2" t="s">
        <v>44</v>
      </c>
      <c r="B25" s="3">
        <v>65</v>
      </c>
      <c r="C25" s="3" t="s">
        <v>12</v>
      </c>
      <c r="D25" s="6" t="s">
        <v>45</v>
      </c>
      <c r="E25" s="10"/>
      <c r="F25" s="11" t="str">
        <f>"/"&amp;C25</f>
        <v>/metre</v>
      </c>
      <c r="G25" s="10">
        <f t="shared" si="0"/>
        <v>0</v>
      </c>
      <c r="H25" s="1"/>
      <c r="I25" s="1"/>
      <c r="J25" s="1"/>
      <c r="K25" s="1"/>
      <c r="L25" s="1"/>
    </row>
    <row r="26" spans="1:12" ht="42" customHeight="1">
      <c r="A26" s="2" t="s">
        <v>46</v>
      </c>
      <c r="B26" s="3">
        <v>6</v>
      </c>
      <c r="C26" s="3" t="s">
        <v>6</v>
      </c>
      <c r="D26" s="6" t="s">
        <v>47</v>
      </c>
      <c r="E26" s="10"/>
      <c r="F26" s="11" t="str">
        <f>"/"&amp;C26</f>
        <v>/NO'S</v>
      </c>
      <c r="G26" s="10">
        <f t="shared" si="0"/>
        <v>0</v>
      </c>
      <c r="H26" s="1"/>
      <c r="I26" s="1"/>
      <c r="J26" s="1"/>
      <c r="K26" s="1"/>
      <c r="L26" s="1"/>
    </row>
    <row r="27" spans="1:12" ht="43.2" customHeight="1">
      <c r="A27" s="2" t="s">
        <v>48</v>
      </c>
      <c r="B27" s="3">
        <v>16</v>
      </c>
      <c r="C27" s="3" t="s">
        <v>49</v>
      </c>
      <c r="D27" s="6" t="s">
        <v>50</v>
      </c>
      <c r="E27" s="10"/>
      <c r="F27" s="11" t="str">
        <f>"/"&amp;C27</f>
        <v>/nos</v>
      </c>
      <c r="G27" s="10">
        <f t="shared" si="0"/>
        <v>0</v>
      </c>
    </row>
    <row r="28" spans="1:12" ht="43.2" customHeight="1">
      <c r="A28" s="2" t="s">
        <v>51</v>
      </c>
      <c r="B28" s="3">
        <v>16</v>
      </c>
      <c r="C28" s="3" t="s">
        <v>49</v>
      </c>
      <c r="D28" s="6" t="s">
        <v>52</v>
      </c>
      <c r="E28" s="10"/>
      <c r="F28" s="11" t="str">
        <f>"/"&amp;C28</f>
        <v>/nos</v>
      </c>
      <c r="G28" s="10">
        <f t="shared" si="0"/>
        <v>0</v>
      </c>
    </row>
    <row r="29" spans="1:12" ht="43.2" customHeight="1">
      <c r="A29" s="2" t="s">
        <v>53</v>
      </c>
      <c r="B29" s="3">
        <v>3</v>
      </c>
      <c r="C29" s="3" t="s">
        <v>49</v>
      </c>
      <c r="D29" s="6" t="s">
        <v>54</v>
      </c>
      <c r="E29" s="10"/>
      <c r="F29" s="11" t="str">
        <f>"/"&amp;C29</f>
        <v>/nos</v>
      </c>
      <c r="G29" s="10">
        <f t="shared" si="0"/>
        <v>0</v>
      </c>
    </row>
    <row r="30" spans="1:12" ht="43.2" customHeight="1">
      <c r="A30" s="2" t="s">
        <v>55</v>
      </c>
      <c r="B30" s="3">
        <v>1</v>
      </c>
      <c r="C30" s="3" t="s">
        <v>49</v>
      </c>
      <c r="D30" s="6" t="s">
        <v>56</v>
      </c>
      <c r="E30" s="10"/>
      <c r="F30" s="11" t="str">
        <f>"/"&amp;C30</f>
        <v>/nos</v>
      </c>
      <c r="G30" s="10">
        <f t="shared" si="0"/>
        <v>0</v>
      </c>
    </row>
    <row r="31" spans="1:12" ht="24" customHeight="1">
      <c r="A31" s="15"/>
      <c r="B31" s="16"/>
      <c r="C31" s="16"/>
      <c r="D31" s="17"/>
      <c r="E31" s="20"/>
      <c r="F31" s="20"/>
      <c r="G31" s="18">
        <f>SUM(G7:G30)</f>
        <v>0</v>
      </c>
    </row>
    <row r="32" spans="1:12" ht="24" customHeight="1">
      <c r="A32" s="15" t="s">
        <v>57</v>
      </c>
      <c r="B32" s="16"/>
      <c r="C32" s="16"/>
      <c r="D32" s="17" t="s">
        <v>58</v>
      </c>
      <c r="E32" s="20"/>
      <c r="F32" s="20"/>
      <c r="G32" s="18"/>
    </row>
    <row r="33" spans="1:7" ht="120.6" customHeight="1">
      <c r="A33" s="2" t="s">
        <v>59</v>
      </c>
      <c r="B33" s="3">
        <v>2</v>
      </c>
      <c r="C33" s="3" t="s">
        <v>6</v>
      </c>
      <c r="D33" s="6" t="s">
        <v>60</v>
      </c>
      <c r="E33" s="10"/>
      <c r="F33" s="11" t="str">
        <f>"/"&amp;C33</f>
        <v>/NO'S</v>
      </c>
      <c r="G33" s="10">
        <f t="shared" ref="G33:G34" si="1">E33*B33</f>
        <v>0</v>
      </c>
    </row>
    <row r="34" spans="1:7" ht="70.2" customHeight="1">
      <c r="A34" s="2" t="s">
        <v>61</v>
      </c>
      <c r="B34" s="3">
        <v>4</v>
      </c>
      <c r="C34" s="3" t="s">
        <v>12</v>
      </c>
      <c r="D34" s="6" t="s">
        <v>62</v>
      </c>
      <c r="E34" s="10"/>
      <c r="F34" s="11" t="str">
        <f>"/"&amp;C34</f>
        <v>/metre</v>
      </c>
      <c r="G34" s="10">
        <f t="shared" si="1"/>
        <v>0</v>
      </c>
    </row>
    <row r="35" spans="1:7" ht="26.4" customHeight="1">
      <c r="A35" s="15"/>
      <c r="B35" s="16"/>
      <c r="C35" s="16"/>
      <c r="D35" s="17"/>
      <c r="E35" s="20"/>
      <c r="F35" s="20"/>
      <c r="G35" s="18">
        <f>SUM(G33:G34)</f>
        <v>0</v>
      </c>
    </row>
    <row r="36" spans="1:7" ht="26.4" customHeight="1">
      <c r="A36" s="15" t="s">
        <v>63</v>
      </c>
      <c r="B36" s="16"/>
      <c r="C36" s="16"/>
      <c r="D36" s="17" t="s">
        <v>64</v>
      </c>
      <c r="E36" s="20"/>
      <c r="F36" s="20"/>
      <c r="G36" s="18"/>
    </row>
    <row r="37" spans="1:7" ht="129.6">
      <c r="A37" s="2" t="s">
        <v>65</v>
      </c>
      <c r="B37" s="3">
        <v>2</v>
      </c>
      <c r="C37" s="3" t="s">
        <v>66</v>
      </c>
      <c r="D37" s="6" t="s">
        <v>161</v>
      </c>
      <c r="E37" s="10"/>
      <c r="F37" s="11" t="str">
        <f>"/"&amp;C37</f>
        <v>/each</v>
      </c>
      <c r="G37" s="10">
        <f t="shared" ref="G37:G39" si="2">E37*B37</f>
        <v>0</v>
      </c>
    </row>
    <row r="38" spans="1:7" ht="85.2" customHeight="1">
      <c r="A38" s="2" t="s">
        <v>67</v>
      </c>
      <c r="B38" s="3">
        <v>1</v>
      </c>
      <c r="C38" s="3" t="s">
        <v>66</v>
      </c>
      <c r="D38" s="6" t="s">
        <v>68</v>
      </c>
      <c r="E38" s="10"/>
      <c r="F38" s="11" t="str">
        <f>"/"&amp;C38</f>
        <v>/each</v>
      </c>
      <c r="G38" s="10">
        <f t="shared" si="2"/>
        <v>0</v>
      </c>
    </row>
    <row r="39" spans="1:7" ht="37.799999999999997" customHeight="1">
      <c r="A39" s="2" t="s">
        <v>69</v>
      </c>
      <c r="B39" s="3">
        <v>1</v>
      </c>
      <c r="C39" s="3" t="s">
        <v>6</v>
      </c>
      <c r="D39" s="6" t="s">
        <v>70</v>
      </c>
      <c r="E39" s="10"/>
      <c r="F39" s="11" t="str">
        <f>"/"&amp;C39</f>
        <v>/NO'S</v>
      </c>
      <c r="G39" s="10">
        <f t="shared" si="2"/>
        <v>0</v>
      </c>
    </row>
    <row r="40" spans="1:7" ht="23.4" customHeight="1">
      <c r="A40" s="15"/>
      <c r="B40" s="16"/>
      <c r="C40" s="16"/>
      <c r="D40" s="17"/>
      <c r="E40" s="20"/>
      <c r="F40" s="20"/>
      <c r="G40" s="18">
        <f>SUM(G37:G39)</f>
        <v>0</v>
      </c>
    </row>
    <row r="41" spans="1:7" ht="23.4" customHeight="1">
      <c r="A41" s="15" t="s">
        <v>71</v>
      </c>
      <c r="B41" s="16"/>
      <c r="C41" s="16"/>
      <c r="D41" s="17" t="s">
        <v>72</v>
      </c>
      <c r="E41" s="20"/>
      <c r="F41" s="20"/>
      <c r="G41" s="18"/>
    </row>
    <row r="42" spans="1:7" ht="25.2" customHeight="1">
      <c r="A42" s="2" t="s">
        <v>73</v>
      </c>
      <c r="B42" s="3">
        <v>1</v>
      </c>
      <c r="C42" s="3" t="s">
        <v>174</v>
      </c>
      <c r="D42" s="6" t="s">
        <v>189</v>
      </c>
      <c r="E42" s="10"/>
      <c r="F42" s="11" t="str">
        <f>"/"&amp;C42</f>
        <v>/LS</v>
      </c>
      <c r="G42" s="10">
        <f t="shared" ref="G42:G60" si="3">E42*B42</f>
        <v>0</v>
      </c>
    </row>
    <row r="43" spans="1:7" ht="81" customHeight="1">
      <c r="A43" s="2" t="s">
        <v>74</v>
      </c>
      <c r="B43" s="3">
        <v>1</v>
      </c>
      <c r="C43" s="3" t="s">
        <v>6</v>
      </c>
      <c r="D43" s="6" t="s">
        <v>75</v>
      </c>
      <c r="E43" s="10"/>
      <c r="F43" s="11" t="str">
        <f>"/"&amp;C43</f>
        <v>/NO'S</v>
      </c>
      <c r="G43" s="10">
        <f t="shared" si="3"/>
        <v>0</v>
      </c>
    </row>
    <row r="44" spans="1:7" ht="22.2" customHeight="1">
      <c r="A44" s="2" t="s">
        <v>76</v>
      </c>
      <c r="B44" s="3">
        <v>3</v>
      </c>
      <c r="C44" s="3" t="s">
        <v>6</v>
      </c>
      <c r="D44" s="6" t="s">
        <v>54</v>
      </c>
      <c r="E44" s="10"/>
      <c r="F44" s="11" t="str">
        <f>"/"&amp;C44</f>
        <v>/NO'S</v>
      </c>
      <c r="G44" s="10">
        <f t="shared" si="3"/>
        <v>0</v>
      </c>
    </row>
    <row r="45" spans="1:7" ht="86.4" customHeight="1">
      <c r="A45" s="2" t="s">
        <v>77</v>
      </c>
      <c r="B45" s="3">
        <v>1</v>
      </c>
      <c r="C45" s="3" t="s">
        <v>78</v>
      </c>
      <c r="D45" s="6" t="s">
        <v>162</v>
      </c>
      <c r="E45" s="10"/>
      <c r="F45" s="11" t="str">
        <f>"/"&amp;C45</f>
        <v>/No's</v>
      </c>
      <c r="G45" s="10">
        <f t="shared" si="3"/>
        <v>0</v>
      </c>
    </row>
    <row r="46" spans="1:7" ht="72" customHeight="1">
      <c r="A46" s="2" t="s">
        <v>79</v>
      </c>
      <c r="B46" s="3">
        <v>1</v>
      </c>
      <c r="C46" s="3" t="s">
        <v>78</v>
      </c>
      <c r="D46" s="6" t="s">
        <v>163</v>
      </c>
      <c r="E46" s="10"/>
      <c r="F46" s="11" t="str">
        <f>"/"&amp;C46</f>
        <v>/No's</v>
      </c>
      <c r="G46" s="10">
        <f t="shared" si="3"/>
        <v>0</v>
      </c>
    </row>
    <row r="47" spans="1:7" ht="50.4" customHeight="1">
      <c r="A47" s="2" t="s">
        <v>80</v>
      </c>
      <c r="B47" s="3">
        <v>12</v>
      </c>
      <c r="C47" s="3" t="s">
        <v>78</v>
      </c>
      <c r="D47" s="6" t="s">
        <v>81</v>
      </c>
      <c r="E47" s="10"/>
      <c r="F47" s="11" t="str">
        <f>"/"&amp;C47</f>
        <v>/No's</v>
      </c>
      <c r="G47" s="10">
        <f t="shared" si="3"/>
        <v>0</v>
      </c>
    </row>
    <row r="48" spans="1:7" ht="49.2" customHeight="1">
      <c r="A48" s="2" t="s">
        <v>82</v>
      </c>
      <c r="B48" s="3">
        <v>5</v>
      </c>
      <c r="C48" s="3" t="s">
        <v>78</v>
      </c>
      <c r="D48" s="6" t="s">
        <v>83</v>
      </c>
      <c r="E48" s="10"/>
      <c r="F48" s="11" t="str">
        <f>"/"&amp;C48</f>
        <v>/No's</v>
      </c>
      <c r="G48" s="10">
        <f t="shared" si="3"/>
        <v>0</v>
      </c>
    </row>
    <row r="49" spans="1:7" ht="43.2" customHeight="1">
      <c r="A49" s="2" t="s">
        <v>84</v>
      </c>
      <c r="B49" s="3">
        <v>2</v>
      </c>
      <c r="C49" s="3" t="s">
        <v>78</v>
      </c>
      <c r="D49" s="6" t="s">
        <v>85</v>
      </c>
      <c r="E49" s="10"/>
      <c r="F49" s="11" t="str">
        <f>"/"&amp;C49</f>
        <v>/No's</v>
      </c>
      <c r="G49" s="10">
        <f t="shared" si="3"/>
        <v>0</v>
      </c>
    </row>
    <row r="50" spans="1:7" ht="80.25" customHeight="1">
      <c r="A50" s="2" t="s">
        <v>86</v>
      </c>
      <c r="B50" s="3">
        <v>2</v>
      </c>
      <c r="C50" s="3" t="s">
        <v>78</v>
      </c>
      <c r="D50" s="6" t="s">
        <v>87</v>
      </c>
      <c r="E50" s="10"/>
      <c r="F50" s="11" t="str">
        <f>"/"&amp;C50</f>
        <v>/No's</v>
      </c>
      <c r="G50" s="10">
        <f t="shared" si="3"/>
        <v>0</v>
      </c>
    </row>
    <row r="51" spans="1:7" ht="51" customHeight="1">
      <c r="A51" s="2" t="s">
        <v>88</v>
      </c>
      <c r="B51" s="3">
        <v>2</v>
      </c>
      <c r="C51" s="3" t="s">
        <v>78</v>
      </c>
      <c r="D51" s="6" t="s">
        <v>89</v>
      </c>
      <c r="E51" s="10"/>
      <c r="F51" s="11" t="str">
        <f>"/"&amp;C51</f>
        <v>/No's</v>
      </c>
      <c r="G51" s="10">
        <f t="shared" si="3"/>
        <v>0</v>
      </c>
    </row>
    <row r="52" spans="1:7" ht="16.5" hidden="1" customHeight="1">
      <c r="A52" s="2" t="s">
        <v>88</v>
      </c>
      <c r="B52" s="3"/>
      <c r="C52" s="3"/>
      <c r="D52" s="7"/>
      <c r="E52" s="10"/>
      <c r="F52" s="10"/>
      <c r="G52" s="10">
        <f t="shared" si="3"/>
        <v>0</v>
      </c>
    </row>
    <row r="53" spans="1:7" ht="93.6" customHeight="1">
      <c r="A53" s="2" t="s">
        <v>90</v>
      </c>
      <c r="B53" s="3">
        <v>3</v>
      </c>
      <c r="C53" s="3" t="s">
        <v>78</v>
      </c>
      <c r="D53" s="6" t="s">
        <v>68</v>
      </c>
      <c r="E53" s="10"/>
      <c r="F53" s="11" t="str">
        <f>"/"&amp;C53</f>
        <v>/No's</v>
      </c>
      <c r="G53" s="10">
        <f t="shared" si="3"/>
        <v>0</v>
      </c>
    </row>
    <row r="54" spans="1:7" ht="42.75" customHeight="1">
      <c r="A54" s="2" t="s">
        <v>91</v>
      </c>
      <c r="B54" s="3">
        <v>5</v>
      </c>
      <c r="C54" s="3" t="s">
        <v>78</v>
      </c>
      <c r="D54" s="6" t="s">
        <v>92</v>
      </c>
      <c r="E54" s="10"/>
      <c r="F54" s="11" t="str">
        <f>"/"&amp;C54</f>
        <v>/No's</v>
      </c>
      <c r="G54" s="10">
        <f t="shared" si="3"/>
        <v>0</v>
      </c>
    </row>
    <row r="55" spans="1:7" ht="48" customHeight="1">
      <c r="A55" s="2" t="s">
        <v>93</v>
      </c>
      <c r="B55" s="3">
        <v>6</v>
      </c>
      <c r="C55" s="3" t="s">
        <v>78</v>
      </c>
      <c r="D55" s="6" t="s">
        <v>94</v>
      </c>
      <c r="E55" s="10"/>
      <c r="F55" s="11" t="str">
        <f>"/"&amp;C55</f>
        <v>/No's</v>
      </c>
      <c r="G55" s="10">
        <f t="shared" si="3"/>
        <v>0</v>
      </c>
    </row>
    <row r="56" spans="1:7" ht="81.75" customHeight="1">
      <c r="A56" s="2" t="s">
        <v>95</v>
      </c>
      <c r="B56" s="3">
        <v>1</v>
      </c>
      <c r="C56" s="3" t="s">
        <v>78</v>
      </c>
      <c r="D56" s="6" t="s">
        <v>96</v>
      </c>
      <c r="E56" s="10"/>
      <c r="F56" s="11" t="str">
        <f>"/"&amp;C56</f>
        <v>/No's</v>
      </c>
      <c r="G56" s="10">
        <f t="shared" si="3"/>
        <v>0</v>
      </c>
    </row>
    <row r="57" spans="1:7" ht="56.25" customHeight="1">
      <c r="A57" s="2" t="s">
        <v>97</v>
      </c>
      <c r="B57" s="3">
        <v>2</v>
      </c>
      <c r="C57" s="3" t="s">
        <v>6</v>
      </c>
      <c r="D57" s="6" t="s">
        <v>98</v>
      </c>
      <c r="E57" s="10"/>
      <c r="F57" s="11" t="str">
        <f>"/"&amp;C57</f>
        <v>/NO'S</v>
      </c>
      <c r="G57" s="10">
        <f t="shared" si="3"/>
        <v>0</v>
      </c>
    </row>
    <row r="58" spans="1:7" ht="122.4" customHeight="1">
      <c r="A58" s="2" t="s">
        <v>99</v>
      </c>
      <c r="B58" s="3">
        <v>2</v>
      </c>
      <c r="C58" s="3" t="s">
        <v>49</v>
      </c>
      <c r="D58" s="6" t="s">
        <v>60</v>
      </c>
      <c r="E58" s="10"/>
      <c r="F58" s="11" t="str">
        <f>"/"&amp;C58</f>
        <v>/nos</v>
      </c>
      <c r="G58" s="10">
        <f t="shared" si="3"/>
        <v>0</v>
      </c>
    </row>
    <row r="59" spans="1:7" ht="58.5" customHeight="1">
      <c r="A59" s="2" t="s">
        <v>100</v>
      </c>
      <c r="B59" s="3">
        <v>50</v>
      </c>
      <c r="C59" s="3" t="s">
        <v>118</v>
      </c>
      <c r="D59" s="6" t="s">
        <v>101</v>
      </c>
      <c r="E59" s="10"/>
      <c r="F59" s="10" t="str">
        <f>"/"&amp;C59</f>
        <v>/mtr</v>
      </c>
      <c r="G59" s="10">
        <f t="shared" si="3"/>
        <v>0</v>
      </c>
    </row>
    <row r="60" spans="1:7" ht="60" customHeight="1">
      <c r="A60" s="3">
        <v>4.18</v>
      </c>
      <c r="B60" s="3">
        <v>24</v>
      </c>
      <c r="C60" s="3" t="s">
        <v>102</v>
      </c>
      <c r="D60" s="6" t="s">
        <v>103</v>
      </c>
      <c r="E60" s="10"/>
      <c r="F60" s="10" t="str">
        <f>"/"&amp;C60</f>
        <v>/Nos</v>
      </c>
      <c r="G60" s="10">
        <f t="shared" si="3"/>
        <v>0</v>
      </c>
    </row>
    <row r="61" spans="1:7" ht="28.2" customHeight="1">
      <c r="A61" s="15"/>
      <c r="B61" s="16"/>
      <c r="C61" s="16"/>
      <c r="D61" s="17"/>
      <c r="E61" s="20"/>
      <c r="F61" s="20"/>
      <c r="G61" s="18">
        <f>SUM(G42:G60)</f>
        <v>0</v>
      </c>
    </row>
    <row r="62" spans="1:7" ht="28.2" customHeight="1">
      <c r="A62" s="15" t="s">
        <v>104</v>
      </c>
      <c r="B62" s="16"/>
      <c r="C62" s="16"/>
      <c r="D62" s="17" t="s">
        <v>177</v>
      </c>
      <c r="E62" s="20"/>
      <c r="F62" s="20"/>
      <c r="G62" s="18"/>
    </row>
    <row r="63" spans="1:7" ht="84.6" customHeight="1">
      <c r="A63" s="2" t="s">
        <v>105</v>
      </c>
      <c r="B63" s="3">
        <v>5</v>
      </c>
      <c r="C63" s="3" t="s">
        <v>6</v>
      </c>
      <c r="D63" s="6" t="s">
        <v>68</v>
      </c>
      <c r="E63" s="10"/>
      <c r="F63" s="10" t="str">
        <f>"/"&amp;C63</f>
        <v>/NO'S</v>
      </c>
      <c r="G63" s="10">
        <f t="shared" ref="G63:G68" si="4">E63*B63</f>
        <v>0</v>
      </c>
    </row>
    <row r="64" spans="1:7" ht="54.75" customHeight="1">
      <c r="A64" s="2" t="s">
        <v>106</v>
      </c>
      <c r="B64" s="3">
        <v>2</v>
      </c>
      <c r="C64" s="3" t="s">
        <v>6</v>
      </c>
      <c r="D64" s="6" t="s">
        <v>107</v>
      </c>
      <c r="E64" s="10"/>
      <c r="F64" s="10" t="str">
        <f>"/"&amp;C64</f>
        <v>/NO'S</v>
      </c>
      <c r="G64" s="10">
        <f t="shared" si="4"/>
        <v>0</v>
      </c>
    </row>
    <row r="65" spans="1:12" ht="54" customHeight="1">
      <c r="A65" s="2" t="s">
        <v>108</v>
      </c>
      <c r="B65" s="3">
        <v>8</v>
      </c>
      <c r="C65" s="3" t="s">
        <v>6</v>
      </c>
      <c r="D65" s="6" t="s">
        <v>109</v>
      </c>
      <c r="E65" s="10"/>
      <c r="F65" s="10" t="str">
        <f>"/"&amp;C65</f>
        <v>/NO'S</v>
      </c>
      <c r="G65" s="10">
        <f t="shared" si="4"/>
        <v>0</v>
      </c>
      <c r="H65" s="1"/>
      <c r="I65" s="1"/>
      <c r="J65" s="1"/>
      <c r="K65" s="1"/>
      <c r="L65" s="1"/>
    </row>
    <row r="66" spans="1:12" ht="59.25" customHeight="1">
      <c r="A66" s="2" t="s">
        <v>110</v>
      </c>
      <c r="B66" s="3">
        <v>2</v>
      </c>
      <c r="C66" s="3" t="s">
        <v>6</v>
      </c>
      <c r="D66" s="6" t="s">
        <v>111</v>
      </c>
      <c r="E66" s="10"/>
      <c r="F66" s="10" t="str">
        <f>"/"&amp;C66</f>
        <v>/NO'S</v>
      </c>
      <c r="G66" s="10">
        <f t="shared" si="4"/>
        <v>0</v>
      </c>
      <c r="H66" s="1"/>
      <c r="I66" s="1"/>
      <c r="J66" s="1"/>
      <c r="K66" s="1"/>
      <c r="L66" s="1"/>
    </row>
    <row r="67" spans="1:12" ht="59.25" customHeight="1">
      <c r="A67" s="2" t="s">
        <v>112</v>
      </c>
      <c r="B67" s="3">
        <v>3</v>
      </c>
      <c r="C67" s="3" t="s">
        <v>6</v>
      </c>
      <c r="D67" s="6" t="s">
        <v>164</v>
      </c>
      <c r="E67" s="10"/>
      <c r="F67" s="10" t="str">
        <f>"/"&amp;C67</f>
        <v>/NO'S</v>
      </c>
      <c r="G67" s="10">
        <f t="shared" si="4"/>
        <v>0</v>
      </c>
      <c r="H67" s="1"/>
      <c r="I67" s="1"/>
      <c r="J67" s="1"/>
      <c r="K67" s="1"/>
      <c r="L67" s="1"/>
    </row>
    <row r="68" spans="1:12" ht="85.8" customHeight="1">
      <c r="A68" s="2" t="s">
        <v>113</v>
      </c>
      <c r="B68" s="3">
        <v>3</v>
      </c>
      <c r="C68" s="3" t="s">
        <v>6</v>
      </c>
      <c r="D68" s="6" t="s">
        <v>114</v>
      </c>
      <c r="E68" s="10"/>
      <c r="F68" s="10" t="str">
        <f>"/"&amp;C68</f>
        <v>/NO'S</v>
      </c>
      <c r="G68" s="10">
        <f t="shared" si="4"/>
        <v>0</v>
      </c>
    </row>
    <row r="69" spans="1:12" ht="26.4" customHeight="1">
      <c r="A69" s="15"/>
      <c r="B69" s="16"/>
      <c r="C69" s="16"/>
      <c r="D69" s="17"/>
      <c r="E69" s="20"/>
      <c r="F69" s="20"/>
      <c r="G69" s="18">
        <f>SUM(G63:G68)</f>
        <v>0</v>
      </c>
    </row>
    <row r="70" spans="1:12" ht="26.4" customHeight="1">
      <c r="A70" s="19">
        <v>6</v>
      </c>
      <c r="B70" s="16"/>
      <c r="C70" s="16"/>
      <c r="D70" s="17" t="s">
        <v>115</v>
      </c>
      <c r="E70" s="20"/>
      <c r="F70" s="20"/>
      <c r="G70" s="18"/>
    </row>
    <row r="71" spans="1:12" ht="94.8" customHeight="1">
      <c r="A71" s="3">
        <v>6.1</v>
      </c>
      <c r="B71" s="3">
        <v>6</v>
      </c>
      <c r="C71" s="3" t="s">
        <v>6</v>
      </c>
      <c r="D71" s="6" t="s">
        <v>68</v>
      </c>
      <c r="E71" s="10"/>
      <c r="F71" s="10" t="str">
        <f>"/"&amp;C71</f>
        <v>/NO'S</v>
      </c>
      <c r="G71" s="10">
        <f>E71*B71</f>
        <v>0</v>
      </c>
    </row>
    <row r="72" spans="1:12" ht="24.6" customHeight="1">
      <c r="A72" s="19"/>
      <c r="B72" s="16"/>
      <c r="C72" s="16"/>
      <c r="D72" s="17"/>
      <c r="E72" s="20"/>
      <c r="F72" s="20"/>
      <c r="G72" s="18">
        <f>SUM(G71)</f>
        <v>0</v>
      </c>
    </row>
    <row r="73" spans="1:12" ht="24.6" customHeight="1">
      <c r="A73" s="19">
        <v>7</v>
      </c>
      <c r="B73" s="16"/>
      <c r="C73" s="16"/>
      <c r="D73" s="17" t="s">
        <v>180</v>
      </c>
      <c r="E73" s="20"/>
      <c r="F73" s="20"/>
      <c r="G73" s="18"/>
    </row>
    <row r="74" spans="1:12" ht="42" customHeight="1">
      <c r="A74" s="3">
        <v>7.1</v>
      </c>
      <c r="B74" s="3">
        <v>3</v>
      </c>
      <c r="C74" s="3" t="s">
        <v>6</v>
      </c>
      <c r="D74" s="6" t="s">
        <v>116</v>
      </c>
      <c r="E74" s="10"/>
      <c r="F74" s="10" t="str">
        <f>"/"&amp;C74</f>
        <v>/NO'S</v>
      </c>
      <c r="G74" s="10">
        <f t="shared" ref="G74:G76" si="5">E74*B74</f>
        <v>0</v>
      </c>
    </row>
    <row r="75" spans="1:12" ht="36" customHeight="1">
      <c r="A75" s="3">
        <v>7.2</v>
      </c>
      <c r="B75" s="3">
        <v>6</v>
      </c>
      <c r="C75" s="3" t="s">
        <v>6</v>
      </c>
      <c r="D75" s="6" t="s">
        <v>109</v>
      </c>
      <c r="E75" s="10"/>
      <c r="F75" s="10" t="str">
        <f>"/"&amp;C75</f>
        <v>/NO'S</v>
      </c>
      <c r="G75" s="10">
        <f t="shared" si="5"/>
        <v>0</v>
      </c>
    </row>
    <row r="76" spans="1:12" ht="36" customHeight="1">
      <c r="A76" s="3">
        <v>7.3</v>
      </c>
      <c r="B76" s="3">
        <v>6</v>
      </c>
      <c r="C76" s="3" t="s">
        <v>6</v>
      </c>
      <c r="D76" s="6" t="s">
        <v>111</v>
      </c>
      <c r="E76" s="10"/>
      <c r="F76" s="10" t="str">
        <f>"/"&amp;C76</f>
        <v>/NO'S</v>
      </c>
      <c r="G76" s="10">
        <f t="shared" si="5"/>
        <v>0</v>
      </c>
    </row>
    <row r="77" spans="1:12" ht="25.2" customHeight="1">
      <c r="A77" s="19"/>
      <c r="B77" s="16"/>
      <c r="C77" s="16"/>
      <c r="D77" s="17"/>
      <c r="E77" s="20"/>
      <c r="F77" s="20"/>
      <c r="G77" s="18">
        <f>SUM(G74:G76)</f>
        <v>0</v>
      </c>
    </row>
    <row r="78" spans="1:12" ht="25.2" customHeight="1">
      <c r="A78" s="19">
        <v>8</v>
      </c>
      <c r="B78" s="16"/>
      <c r="C78" s="16"/>
      <c r="D78" s="17" t="s">
        <v>117</v>
      </c>
      <c r="E78" s="20"/>
      <c r="F78" s="20"/>
      <c r="G78" s="18"/>
    </row>
    <row r="79" spans="1:12" ht="91.8" customHeight="1">
      <c r="A79" s="3">
        <v>8.1</v>
      </c>
      <c r="B79" s="3">
        <v>1</v>
      </c>
      <c r="C79" s="3" t="s">
        <v>6</v>
      </c>
      <c r="D79" s="6" t="s">
        <v>68</v>
      </c>
      <c r="E79" s="10"/>
      <c r="F79" s="10" t="str">
        <f>"/"&amp;C79</f>
        <v>/NO'S</v>
      </c>
      <c r="G79" s="10">
        <f>E79*B79</f>
        <v>0</v>
      </c>
    </row>
    <row r="80" spans="1:12" ht="26.4" customHeight="1">
      <c r="A80" s="19"/>
      <c r="B80" s="16"/>
      <c r="C80" s="16"/>
      <c r="D80" s="17"/>
      <c r="E80" s="20"/>
      <c r="F80" s="20"/>
      <c r="G80" s="18">
        <f>SUM(G79)</f>
        <v>0</v>
      </c>
    </row>
    <row r="81" spans="1:12" ht="26.4" customHeight="1">
      <c r="A81" s="19">
        <v>9</v>
      </c>
      <c r="B81" s="16"/>
      <c r="C81" s="16"/>
      <c r="D81" s="17" t="s">
        <v>165</v>
      </c>
      <c r="E81" s="20"/>
      <c r="F81" s="20"/>
      <c r="G81" s="18"/>
    </row>
    <row r="82" spans="1:12" ht="142.19999999999999" customHeight="1">
      <c r="A82" s="3">
        <v>9.1</v>
      </c>
      <c r="B82" s="3">
        <v>8</v>
      </c>
      <c r="C82" s="3" t="s">
        <v>6</v>
      </c>
      <c r="D82" s="6" t="s">
        <v>166</v>
      </c>
      <c r="E82" s="10"/>
      <c r="F82" s="10" t="str">
        <f>"/"&amp;C82</f>
        <v>/NO'S</v>
      </c>
      <c r="G82" s="10">
        <f t="shared" ref="G82:G92" si="6">E82*B82</f>
        <v>0</v>
      </c>
    </row>
    <row r="83" spans="1:12" ht="138.6" customHeight="1">
      <c r="A83" s="3">
        <v>9.1999999999999993</v>
      </c>
      <c r="B83" s="3">
        <v>2</v>
      </c>
      <c r="C83" s="3" t="s">
        <v>6</v>
      </c>
      <c r="D83" s="6" t="s">
        <v>167</v>
      </c>
      <c r="E83" s="10"/>
      <c r="F83" s="10" t="str">
        <f>"/"&amp;C83</f>
        <v>/NO'S</v>
      </c>
      <c r="G83" s="10">
        <f t="shared" si="6"/>
        <v>0</v>
      </c>
    </row>
    <row r="84" spans="1:12" ht="62.25" customHeight="1">
      <c r="A84" s="3">
        <v>9.3000000000000007</v>
      </c>
      <c r="B84" s="3">
        <v>2</v>
      </c>
      <c r="C84" s="3" t="s">
        <v>6</v>
      </c>
      <c r="D84" s="6" t="s">
        <v>107</v>
      </c>
      <c r="E84" s="10"/>
      <c r="F84" s="10" t="str">
        <f>"/"&amp;C84</f>
        <v>/NO'S</v>
      </c>
      <c r="G84" s="10">
        <f t="shared" si="6"/>
        <v>0</v>
      </c>
      <c r="H84" s="1"/>
      <c r="I84" s="1"/>
      <c r="J84" s="1"/>
      <c r="K84" s="1"/>
      <c r="L84" s="1"/>
    </row>
    <row r="85" spans="1:12" ht="54.75" customHeight="1">
      <c r="A85" s="3">
        <v>9.4</v>
      </c>
      <c r="B85" s="3">
        <v>2</v>
      </c>
      <c r="C85" s="3" t="s">
        <v>6</v>
      </c>
      <c r="D85" s="6" t="s">
        <v>168</v>
      </c>
      <c r="E85" s="10"/>
      <c r="F85" s="10" t="str">
        <f>"/"&amp;C85</f>
        <v>/NO'S</v>
      </c>
      <c r="G85" s="10">
        <f t="shared" si="6"/>
        <v>0</v>
      </c>
      <c r="H85" s="1"/>
      <c r="I85" s="1"/>
      <c r="J85" s="1"/>
      <c r="K85" s="1"/>
      <c r="L85" s="1"/>
    </row>
    <row r="86" spans="1:12" ht="67.5" customHeight="1">
      <c r="A86" s="3">
        <v>9.5</v>
      </c>
      <c r="B86" s="3">
        <v>14</v>
      </c>
      <c r="C86" s="3" t="s">
        <v>6</v>
      </c>
      <c r="D86" s="6" t="s">
        <v>109</v>
      </c>
      <c r="E86" s="10"/>
      <c r="F86" s="10" t="str">
        <f>"/"&amp;C86</f>
        <v>/NO'S</v>
      </c>
      <c r="G86" s="10">
        <f t="shared" si="6"/>
        <v>0</v>
      </c>
      <c r="H86" s="1"/>
      <c r="I86" s="1"/>
      <c r="J86" s="1"/>
      <c r="K86" s="1"/>
      <c r="L86" s="1"/>
    </row>
    <row r="87" spans="1:12" ht="62.25" customHeight="1">
      <c r="A87" s="3">
        <v>9.6</v>
      </c>
      <c r="B87" s="3">
        <v>4</v>
      </c>
      <c r="C87" s="3" t="s">
        <v>6</v>
      </c>
      <c r="D87" s="6" t="s">
        <v>111</v>
      </c>
      <c r="E87" s="10"/>
      <c r="F87" s="10" t="str">
        <f>"/"&amp;C87</f>
        <v>/NO'S</v>
      </c>
      <c r="G87" s="10">
        <f t="shared" si="6"/>
        <v>0</v>
      </c>
      <c r="H87" s="1"/>
      <c r="I87" s="1"/>
      <c r="J87" s="1"/>
      <c r="K87" s="1"/>
      <c r="L87" s="1"/>
    </row>
    <row r="88" spans="1:12" ht="63.75" customHeight="1">
      <c r="A88" s="3">
        <v>9.6999999999999993</v>
      </c>
      <c r="B88" s="3">
        <v>80</v>
      </c>
      <c r="C88" s="3" t="s">
        <v>118</v>
      </c>
      <c r="D88" s="6" t="s">
        <v>119</v>
      </c>
      <c r="E88" s="10"/>
      <c r="F88" s="10" t="str">
        <f>"/"&amp;C88</f>
        <v>/mtr</v>
      </c>
      <c r="G88" s="10">
        <f t="shared" si="6"/>
        <v>0</v>
      </c>
      <c r="H88" s="1"/>
      <c r="I88" s="1"/>
      <c r="J88" s="1"/>
      <c r="K88" s="1"/>
      <c r="L88" s="1"/>
    </row>
    <row r="89" spans="1:12" ht="63.75" customHeight="1">
      <c r="A89" s="3">
        <v>9.8000000000000007</v>
      </c>
      <c r="B89" s="3">
        <v>60</v>
      </c>
      <c r="C89" s="3" t="s">
        <v>118</v>
      </c>
      <c r="D89" s="6" t="s">
        <v>120</v>
      </c>
      <c r="E89" s="10"/>
      <c r="F89" s="10" t="str">
        <f>"/"&amp;C89</f>
        <v>/mtr</v>
      </c>
      <c r="G89" s="10">
        <f t="shared" si="6"/>
        <v>0</v>
      </c>
      <c r="H89" s="1"/>
      <c r="I89" s="1"/>
      <c r="J89" s="1"/>
      <c r="K89" s="1"/>
      <c r="L89" s="1"/>
    </row>
    <row r="90" spans="1:12" ht="77.400000000000006" customHeight="1">
      <c r="A90" s="3">
        <v>9.9</v>
      </c>
      <c r="B90" s="3">
        <v>1</v>
      </c>
      <c r="C90" s="3" t="s">
        <v>6</v>
      </c>
      <c r="D90" s="6" t="s">
        <v>121</v>
      </c>
      <c r="E90" s="10"/>
      <c r="F90" s="10" t="str">
        <f>"/"&amp;C90</f>
        <v>/NO'S</v>
      </c>
      <c r="G90" s="10">
        <f t="shared" si="6"/>
        <v>0</v>
      </c>
      <c r="H90" s="1"/>
      <c r="I90" s="1"/>
      <c r="J90" s="1"/>
      <c r="K90" s="1"/>
      <c r="L90" s="1"/>
    </row>
    <row r="91" spans="1:12" ht="63" customHeight="1">
      <c r="A91" s="4">
        <v>9.1</v>
      </c>
      <c r="B91" s="3">
        <v>1</v>
      </c>
      <c r="C91" s="3" t="s">
        <v>6</v>
      </c>
      <c r="D91" s="6" t="s">
        <v>122</v>
      </c>
      <c r="E91" s="10"/>
      <c r="F91" s="10" t="str">
        <f>"/"&amp;C91</f>
        <v>/NO'S</v>
      </c>
      <c r="G91" s="10">
        <f t="shared" si="6"/>
        <v>0</v>
      </c>
      <c r="H91" s="1"/>
      <c r="I91" s="1"/>
      <c r="J91" s="1"/>
      <c r="K91" s="1"/>
      <c r="L91" s="1"/>
    </row>
    <row r="92" spans="1:12" ht="69" customHeight="1">
      <c r="A92" s="3">
        <v>9.11</v>
      </c>
      <c r="B92" s="3">
        <v>2</v>
      </c>
      <c r="C92" s="3" t="s">
        <v>6</v>
      </c>
      <c r="D92" s="6" t="s">
        <v>169</v>
      </c>
      <c r="E92" s="10"/>
      <c r="F92" s="10" t="str">
        <f>"/"&amp;C92</f>
        <v>/NO'S</v>
      </c>
      <c r="G92" s="10">
        <f t="shared" si="6"/>
        <v>0</v>
      </c>
      <c r="H92" s="1"/>
      <c r="I92" s="1"/>
      <c r="J92" s="1"/>
      <c r="K92" s="1"/>
      <c r="L92" s="1"/>
    </row>
    <row r="93" spans="1:12" ht="28.2" customHeight="1">
      <c r="A93" s="19"/>
      <c r="B93" s="16"/>
      <c r="C93" s="16"/>
      <c r="D93" s="17"/>
      <c r="E93" s="20"/>
      <c r="F93" s="20"/>
      <c r="G93" s="18">
        <f>SUM(G82:G92)</f>
        <v>0</v>
      </c>
      <c r="H93" s="1"/>
      <c r="I93" s="1"/>
      <c r="J93" s="1"/>
      <c r="K93" s="1"/>
      <c r="L93" s="1"/>
    </row>
    <row r="94" spans="1:12" ht="28.2" customHeight="1">
      <c r="A94" s="19">
        <v>10</v>
      </c>
      <c r="B94" s="16"/>
      <c r="C94" s="16"/>
      <c r="D94" s="17" t="s">
        <v>179</v>
      </c>
      <c r="E94" s="20"/>
      <c r="F94" s="20"/>
      <c r="G94" s="18"/>
    </row>
    <row r="95" spans="1:12" ht="108.6" customHeight="1">
      <c r="A95" s="3">
        <v>10.1</v>
      </c>
      <c r="B95" s="3">
        <v>6</v>
      </c>
      <c r="C95" s="3" t="s">
        <v>6</v>
      </c>
      <c r="D95" s="6" t="s">
        <v>68</v>
      </c>
      <c r="E95" s="10"/>
      <c r="F95" s="10" t="str">
        <f>"/"&amp;C95</f>
        <v>/NO'S</v>
      </c>
      <c r="G95" s="10">
        <f t="shared" ref="G95:G101" si="7">E95*B95</f>
        <v>0</v>
      </c>
    </row>
    <row r="96" spans="1:12" ht="108.6" customHeight="1">
      <c r="A96" s="3">
        <v>10.199999999999999</v>
      </c>
      <c r="B96" s="3">
        <v>4</v>
      </c>
      <c r="C96" s="3" t="s">
        <v>6</v>
      </c>
      <c r="D96" s="6" t="s">
        <v>170</v>
      </c>
      <c r="E96" s="10"/>
      <c r="F96" s="10" t="str">
        <f>"/"&amp;C96</f>
        <v>/NO'S</v>
      </c>
      <c r="G96" s="10">
        <f t="shared" si="7"/>
        <v>0</v>
      </c>
    </row>
    <row r="97" spans="1:7" ht="108.6" customHeight="1">
      <c r="A97" s="3">
        <v>10.3</v>
      </c>
      <c r="B97" s="3">
        <v>3</v>
      </c>
      <c r="C97" s="3" t="s">
        <v>6</v>
      </c>
      <c r="D97" s="6" t="s">
        <v>171</v>
      </c>
      <c r="E97" s="10"/>
      <c r="F97" s="10" t="str">
        <f>"/"&amp;C97</f>
        <v>/NO'S</v>
      </c>
      <c r="G97" s="10">
        <f t="shared" si="7"/>
        <v>0</v>
      </c>
    </row>
    <row r="98" spans="1:7" ht="48" customHeight="1">
      <c r="A98" s="3">
        <v>10.4</v>
      </c>
      <c r="B98" s="3">
        <v>5</v>
      </c>
      <c r="C98" s="3" t="s">
        <v>6</v>
      </c>
      <c r="D98" s="6" t="s">
        <v>70</v>
      </c>
      <c r="E98" s="10"/>
      <c r="F98" s="10" t="str">
        <f>"/"&amp;C98</f>
        <v>/NO'S</v>
      </c>
      <c r="G98" s="10">
        <f t="shared" si="7"/>
        <v>0</v>
      </c>
    </row>
    <row r="99" spans="1:7" ht="129.6">
      <c r="A99" s="3">
        <v>10.5</v>
      </c>
      <c r="B99" s="3">
        <v>8</v>
      </c>
      <c r="C99" s="3" t="s">
        <v>6</v>
      </c>
      <c r="D99" s="6" t="s">
        <v>166</v>
      </c>
      <c r="E99" s="10"/>
      <c r="F99" s="10" t="str">
        <f>"/"&amp;C99</f>
        <v>/NO'S</v>
      </c>
      <c r="G99" s="10">
        <f t="shared" si="7"/>
        <v>0</v>
      </c>
    </row>
    <row r="100" spans="1:7" ht="42.6" customHeight="1">
      <c r="A100" s="3">
        <v>10.6</v>
      </c>
      <c r="B100" s="3">
        <v>1</v>
      </c>
      <c r="C100" s="3" t="s">
        <v>134</v>
      </c>
      <c r="D100" s="6" t="s">
        <v>116</v>
      </c>
      <c r="E100" s="10"/>
      <c r="F100" s="10" t="str">
        <f>"/"&amp;C100</f>
        <v>/NOS</v>
      </c>
      <c r="G100" s="10">
        <f t="shared" si="7"/>
        <v>0</v>
      </c>
    </row>
    <row r="101" spans="1:7" ht="42.6" customHeight="1">
      <c r="A101" s="3">
        <v>10.7</v>
      </c>
      <c r="B101" s="3">
        <v>6</v>
      </c>
      <c r="C101" s="3" t="s">
        <v>134</v>
      </c>
      <c r="D101" s="6" t="s">
        <v>109</v>
      </c>
      <c r="E101" s="10"/>
      <c r="F101" s="10" t="str">
        <f>"/"&amp;C101</f>
        <v>/NOS</v>
      </c>
      <c r="G101" s="10">
        <f t="shared" si="7"/>
        <v>0</v>
      </c>
    </row>
    <row r="102" spans="1:7" ht="27.6" customHeight="1">
      <c r="A102" s="19"/>
      <c r="B102" s="16"/>
      <c r="C102" s="16"/>
      <c r="D102" s="17"/>
      <c r="E102" s="20"/>
      <c r="F102" s="20"/>
      <c r="G102" s="18">
        <f>SUM(G95:G101)</f>
        <v>0</v>
      </c>
    </row>
    <row r="103" spans="1:7" ht="27.6" customHeight="1">
      <c r="A103" s="19">
        <v>11</v>
      </c>
      <c r="B103" s="16"/>
      <c r="C103" s="16"/>
      <c r="D103" s="17" t="s">
        <v>123</v>
      </c>
      <c r="E103" s="20"/>
      <c r="F103" s="20"/>
      <c r="G103" s="18"/>
    </row>
    <row r="104" spans="1:7" ht="43.2">
      <c r="A104" s="3">
        <v>11.1</v>
      </c>
      <c r="B104" s="3">
        <v>2</v>
      </c>
      <c r="C104" s="3" t="s">
        <v>186</v>
      </c>
      <c r="D104" s="6" t="s">
        <v>124</v>
      </c>
      <c r="E104" s="10"/>
      <c r="F104" s="10" t="str">
        <f>"/"&amp;C104</f>
        <v>/m3</v>
      </c>
      <c r="G104" s="10">
        <f t="shared" ref="G104:G115" si="8">E104*B104</f>
        <v>0</v>
      </c>
    </row>
    <row r="105" spans="1:7" ht="43.8" customHeight="1">
      <c r="A105" s="3">
        <v>11.2</v>
      </c>
      <c r="B105" s="3">
        <v>42.5</v>
      </c>
      <c r="C105" s="3" t="s">
        <v>186</v>
      </c>
      <c r="D105" s="6" t="s">
        <v>125</v>
      </c>
      <c r="E105" s="10"/>
      <c r="F105" s="10" t="str">
        <f>"/"&amp;C105</f>
        <v>/m3</v>
      </c>
      <c r="G105" s="10">
        <f t="shared" si="8"/>
        <v>0</v>
      </c>
    </row>
    <row r="106" spans="1:7" ht="43.8" customHeight="1">
      <c r="A106" s="3">
        <v>11.3</v>
      </c>
      <c r="B106" s="3">
        <v>2</v>
      </c>
      <c r="C106" s="3" t="s">
        <v>186</v>
      </c>
      <c r="D106" s="6" t="s">
        <v>126</v>
      </c>
      <c r="E106" s="10"/>
      <c r="F106" s="10" t="str">
        <f>"/"&amp;C106</f>
        <v>/m3</v>
      </c>
      <c r="G106" s="10">
        <f t="shared" si="8"/>
        <v>0</v>
      </c>
    </row>
    <row r="107" spans="1:7" ht="43.8" customHeight="1">
      <c r="A107" s="3">
        <v>11.4</v>
      </c>
      <c r="B107" s="3">
        <v>1</v>
      </c>
      <c r="C107" s="3" t="s">
        <v>186</v>
      </c>
      <c r="D107" s="6" t="s">
        <v>127</v>
      </c>
      <c r="E107" s="10"/>
      <c r="F107" s="10" t="str">
        <f>"/"&amp;C107</f>
        <v>/m3</v>
      </c>
      <c r="G107" s="10">
        <f t="shared" si="8"/>
        <v>0</v>
      </c>
    </row>
    <row r="108" spans="1:7" ht="43.8" customHeight="1">
      <c r="A108" s="3">
        <v>11.5</v>
      </c>
      <c r="B108" s="3">
        <v>0.5</v>
      </c>
      <c r="C108" s="3" t="s">
        <v>186</v>
      </c>
      <c r="D108" s="6" t="s">
        <v>128</v>
      </c>
      <c r="E108" s="10"/>
      <c r="F108" s="10" t="str">
        <f>"/"&amp;C108</f>
        <v>/m3</v>
      </c>
      <c r="G108" s="10">
        <f t="shared" si="8"/>
        <v>0</v>
      </c>
    </row>
    <row r="109" spans="1:7" ht="43.8" customHeight="1">
      <c r="A109" s="3">
        <v>11.6</v>
      </c>
      <c r="B109" s="3">
        <v>10</v>
      </c>
      <c r="C109" s="3" t="s">
        <v>8</v>
      </c>
      <c r="D109" s="6" t="s">
        <v>129</v>
      </c>
      <c r="E109" s="10"/>
      <c r="F109" s="10" t="str">
        <f>"/"&amp;C109</f>
        <v>/sqm</v>
      </c>
      <c r="G109" s="10">
        <f t="shared" si="8"/>
        <v>0</v>
      </c>
    </row>
    <row r="110" spans="1:7" ht="43.8" customHeight="1">
      <c r="A110" s="3">
        <v>11.7</v>
      </c>
      <c r="B110" s="3">
        <v>1</v>
      </c>
      <c r="C110" s="3" t="s">
        <v>130</v>
      </c>
      <c r="D110" s="6" t="s">
        <v>185</v>
      </c>
      <c r="E110" s="10"/>
      <c r="F110" s="10" t="str">
        <f>"/"&amp;C110</f>
        <v>/set</v>
      </c>
      <c r="G110" s="10">
        <f t="shared" si="8"/>
        <v>0</v>
      </c>
    </row>
    <row r="111" spans="1:7" ht="43.8" customHeight="1">
      <c r="A111" s="3">
        <v>11.8</v>
      </c>
      <c r="B111" s="3">
        <v>1</v>
      </c>
      <c r="C111" s="3" t="s">
        <v>49</v>
      </c>
      <c r="D111" s="6" t="s">
        <v>184</v>
      </c>
      <c r="E111" s="10"/>
      <c r="F111" s="10" t="str">
        <f>"/"&amp;C111</f>
        <v>/nos</v>
      </c>
      <c r="G111" s="10">
        <f t="shared" si="8"/>
        <v>0</v>
      </c>
    </row>
    <row r="112" spans="1:7" ht="61.2" customHeight="1">
      <c r="A112" s="3">
        <v>11.9</v>
      </c>
      <c r="B112" s="3">
        <v>2</v>
      </c>
      <c r="C112" s="3" t="s">
        <v>49</v>
      </c>
      <c r="D112" s="6" t="s">
        <v>173</v>
      </c>
      <c r="E112" s="10"/>
      <c r="F112" s="10" t="str">
        <f>"/"&amp;C112</f>
        <v>/nos</v>
      </c>
      <c r="G112" s="10">
        <f t="shared" si="8"/>
        <v>0</v>
      </c>
    </row>
    <row r="113" spans="1:7" ht="35.4" customHeight="1">
      <c r="A113" s="5">
        <v>11.1</v>
      </c>
      <c r="B113" s="3">
        <v>5</v>
      </c>
      <c r="C113" s="3" t="s">
        <v>131</v>
      </c>
      <c r="D113" s="6" t="s">
        <v>183</v>
      </c>
      <c r="E113" s="10"/>
      <c r="F113" s="10" t="str">
        <f>"/"&amp;C113</f>
        <v>/m2</v>
      </c>
      <c r="G113" s="10">
        <f t="shared" si="8"/>
        <v>0</v>
      </c>
    </row>
    <row r="114" spans="1:7" ht="27.6" customHeight="1">
      <c r="A114" s="3">
        <v>11.11</v>
      </c>
      <c r="B114" s="3">
        <v>50</v>
      </c>
      <c r="C114" s="3" t="s">
        <v>132</v>
      </c>
      <c r="D114" s="6" t="s">
        <v>133</v>
      </c>
      <c r="E114" s="10"/>
      <c r="F114" s="10" t="str">
        <f>"/"&amp;C114</f>
        <v>/Ltr</v>
      </c>
      <c r="G114" s="10">
        <f t="shared" si="8"/>
        <v>0</v>
      </c>
    </row>
    <row r="115" spans="1:7" ht="40.799999999999997" customHeight="1">
      <c r="A115" s="3">
        <v>11.12</v>
      </c>
      <c r="B115" s="3">
        <v>1</v>
      </c>
      <c r="C115" s="3" t="s">
        <v>174</v>
      </c>
      <c r="D115" s="6" t="s">
        <v>175</v>
      </c>
      <c r="E115" s="10"/>
      <c r="F115" s="10" t="str">
        <f>"/"&amp;C115</f>
        <v>/LS</v>
      </c>
      <c r="G115" s="10">
        <f t="shared" si="8"/>
        <v>0</v>
      </c>
    </row>
    <row r="116" spans="1:7" ht="27" customHeight="1">
      <c r="A116" s="19"/>
      <c r="B116" s="16"/>
      <c r="C116" s="16"/>
      <c r="D116" s="17"/>
      <c r="E116" s="20"/>
      <c r="F116" s="20"/>
      <c r="G116" s="18">
        <f>SUM(G104:G115)</f>
        <v>0</v>
      </c>
    </row>
    <row r="117" spans="1:7" ht="27" customHeight="1">
      <c r="A117" s="19">
        <v>12</v>
      </c>
      <c r="B117" s="16"/>
      <c r="C117" s="16"/>
      <c r="D117" s="17" t="s">
        <v>181</v>
      </c>
      <c r="E117" s="20"/>
      <c r="F117" s="20"/>
      <c r="G117" s="18"/>
    </row>
    <row r="118" spans="1:7" ht="34.200000000000003" customHeight="1">
      <c r="A118" s="3">
        <v>12.1</v>
      </c>
      <c r="B118" s="3">
        <v>2</v>
      </c>
      <c r="C118" s="3" t="s">
        <v>134</v>
      </c>
      <c r="D118" s="6" t="s">
        <v>135</v>
      </c>
      <c r="E118" s="10"/>
      <c r="F118" s="10" t="str">
        <f>"/"&amp;C118</f>
        <v>/NOS</v>
      </c>
      <c r="G118" s="10">
        <f t="shared" ref="G118:G125" si="9">E118*B118</f>
        <v>0</v>
      </c>
    </row>
    <row r="119" spans="1:7" ht="34.200000000000003" customHeight="1">
      <c r="A119" s="3">
        <v>12.2</v>
      </c>
      <c r="B119" s="3">
        <v>1</v>
      </c>
      <c r="C119" s="3" t="s">
        <v>134</v>
      </c>
      <c r="D119" s="6" t="s">
        <v>136</v>
      </c>
      <c r="E119" s="10"/>
      <c r="F119" s="10" t="str">
        <f>"/"&amp;C119</f>
        <v>/NOS</v>
      </c>
      <c r="G119" s="10">
        <f t="shared" si="9"/>
        <v>0</v>
      </c>
    </row>
    <row r="120" spans="1:7" ht="34.200000000000003" customHeight="1">
      <c r="A120" s="3">
        <v>12.3</v>
      </c>
      <c r="B120" s="3">
        <v>1</v>
      </c>
      <c r="C120" s="3" t="s">
        <v>102</v>
      </c>
      <c r="D120" s="6" t="s">
        <v>137</v>
      </c>
      <c r="E120" s="10"/>
      <c r="F120" s="10" t="str">
        <f>"/"&amp;C120</f>
        <v>/Nos</v>
      </c>
      <c r="G120" s="10">
        <f t="shared" si="9"/>
        <v>0</v>
      </c>
    </row>
    <row r="121" spans="1:7" ht="34.200000000000003" customHeight="1">
      <c r="A121" s="3">
        <v>12.4</v>
      </c>
      <c r="B121" s="3">
        <v>4</v>
      </c>
      <c r="C121" s="3" t="s">
        <v>102</v>
      </c>
      <c r="D121" s="6" t="s">
        <v>138</v>
      </c>
      <c r="E121" s="10"/>
      <c r="F121" s="10" t="str">
        <f>"/"&amp;C121</f>
        <v>/Nos</v>
      </c>
      <c r="G121" s="10">
        <f t="shared" si="9"/>
        <v>0</v>
      </c>
    </row>
    <row r="122" spans="1:7" ht="34.200000000000003" customHeight="1">
      <c r="A122" s="3">
        <v>12.5</v>
      </c>
      <c r="B122" s="3">
        <v>4</v>
      </c>
      <c r="C122" s="3" t="s">
        <v>102</v>
      </c>
      <c r="D122" s="6" t="s">
        <v>139</v>
      </c>
      <c r="E122" s="10"/>
      <c r="F122" s="10" t="str">
        <f>"/"&amp;C122</f>
        <v>/Nos</v>
      </c>
      <c r="G122" s="10">
        <f t="shared" si="9"/>
        <v>0</v>
      </c>
    </row>
    <row r="123" spans="1:7" ht="34.200000000000003" customHeight="1">
      <c r="A123" s="3">
        <v>12.6</v>
      </c>
      <c r="B123" s="3">
        <v>2</v>
      </c>
      <c r="C123" s="3" t="s">
        <v>102</v>
      </c>
      <c r="D123" s="6" t="s">
        <v>140</v>
      </c>
      <c r="E123" s="10"/>
      <c r="F123" s="10" t="str">
        <f>"/"&amp;C123</f>
        <v>/Nos</v>
      </c>
      <c r="G123" s="10">
        <f t="shared" si="9"/>
        <v>0</v>
      </c>
    </row>
    <row r="124" spans="1:7" ht="34.200000000000003" customHeight="1">
      <c r="A124" s="3">
        <v>12.7</v>
      </c>
      <c r="B124" s="3">
        <v>3</v>
      </c>
      <c r="C124" s="3" t="s">
        <v>102</v>
      </c>
      <c r="D124" s="6" t="s">
        <v>141</v>
      </c>
      <c r="E124" s="10"/>
      <c r="F124" s="10" t="str">
        <f>"/"&amp;C124</f>
        <v>/Nos</v>
      </c>
      <c r="G124" s="10">
        <f t="shared" si="9"/>
        <v>0</v>
      </c>
    </row>
    <row r="125" spans="1:7" ht="34.200000000000003" customHeight="1">
      <c r="A125" s="3">
        <v>12.8</v>
      </c>
      <c r="B125" s="3">
        <v>6</v>
      </c>
      <c r="C125" s="3" t="s">
        <v>102</v>
      </c>
      <c r="D125" s="6" t="s">
        <v>47</v>
      </c>
      <c r="E125" s="10"/>
      <c r="F125" s="10" t="str">
        <f>"/"&amp;C125</f>
        <v>/Nos</v>
      </c>
      <c r="G125" s="10">
        <f t="shared" si="9"/>
        <v>0</v>
      </c>
    </row>
    <row r="126" spans="1:7" ht="25.2" customHeight="1">
      <c r="A126" s="19"/>
      <c r="B126" s="16"/>
      <c r="C126" s="16"/>
      <c r="D126" s="17"/>
      <c r="E126" s="20"/>
      <c r="F126" s="20"/>
      <c r="G126" s="18">
        <f>SUM(G118:G125)</f>
        <v>0</v>
      </c>
    </row>
    <row r="127" spans="1:7" ht="25.2" customHeight="1">
      <c r="A127" s="19">
        <v>13</v>
      </c>
      <c r="B127" s="16"/>
      <c r="C127" s="16"/>
      <c r="D127" s="17" t="s">
        <v>142</v>
      </c>
      <c r="E127" s="20"/>
      <c r="F127" s="20"/>
      <c r="G127" s="18"/>
    </row>
    <row r="128" spans="1:7" ht="43.2">
      <c r="A128" s="3">
        <v>13.1</v>
      </c>
      <c r="B128" s="3">
        <v>20</v>
      </c>
      <c r="C128" s="3" t="s">
        <v>118</v>
      </c>
      <c r="D128" s="6" t="s">
        <v>143</v>
      </c>
      <c r="E128" s="10"/>
      <c r="F128" s="10" t="str">
        <f>"/"&amp;C128</f>
        <v>/mtr</v>
      </c>
      <c r="G128" s="10">
        <f t="shared" ref="G128:G135" si="10">E128*B128</f>
        <v>0</v>
      </c>
    </row>
    <row r="129" spans="1:7" ht="43.2">
      <c r="A129" s="3">
        <v>13.2</v>
      </c>
      <c r="B129" s="3">
        <v>20</v>
      </c>
      <c r="C129" s="3" t="s">
        <v>118</v>
      </c>
      <c r="D129" s="6" t="s">
        <v>144</v>
      </c>
      <c r="E129" s="10"/>
      <c r="F129" s="10" t="str">
        <f>"/"&amp;C129</f>
        <v>/mtr</v>
      </c>
      <c r="G129" s="10">
        <f t="shared" si="10"/>
        <v>0</v>
      </c>
    </row>
    <row r="130" spans="1:7" ht="43.2">
      <c r="A130" s="3">
        <v>13.3</v>
      </c>
      <c r="B130" s="3">
        <v>20</v>
      </c>
      <c r="C130" s="3" t="s">
        <v>118</v>
      </c>
      <c r="D130" s="6" t="s">
        <v>145</v>
      </c>
      <c r="E130" s="10"/>
      <c r="F130" s="10" t="str">
        <f>"/"&amp;C130</f>
        <v>/mtr</v>
      </c>
      <c r="G130" s="10">
        <f t="shared" si="10"/>
        <v>0</v>
      </c>
    </row>
    <row r="131" spans="1:7" ht="43.2">
      <c r="A131" s="3">
        <v>13.4</v>
      </c>
      <c r="B131" s="3">
        <v>4</v>
      </c>
      <c r="C131" s="3" t="s">
        <v>146</v>
      </c>
      <c r="D131" s="6" t="s">
        <v>147</v>
      </c>
      <c r="E131" s="10"/>
      <c r="F131" s="10" t="str">
        <f>"/"&amp;C131</f>
        <v>/Set</v>
      </c>
      <c r="G131" s="10">
        <f t="shared" si="10"/>
        <v>0</v>
      </c>
    </row>
    <row r="132" spans="1:7" ht="43.8" customHeight="1">
      <c r="A132" s="3">
        <v>13.5</v>
      </c>
      <c r="B132" s="3">
        <v>4</v>
      </c>
      <c r="C132" s="3" t="s">
        <v>102</v>
      </c>
      <c r="D132" s="6" t="s">
        <v>148</v>
      </c>
      <c r="E132" s="10"/>
      <c r="F132" s="10" t="str">
        <f>"/"&amp;C132</f>
        <v>/Nos</v>
      </c>
      <c r="G132" s="10">
        <f t="shared" si="10"/>
        <v>0</v>
      </c>
    </row>
    <row r="133" spans="1:7" ht="43.8" customHeight="1">
      <c r="A133" s="3">
        <v>13.6</v>
      </c>
      <c r="B133" s="3">
        <v>40</v>
      </c>
      <c r="C133" s="3" t="s">
        <v>149</v>
      </c>
      <c r="D133" s="6" t="s">
        <v>101</v>
      </c>
      <c r="E133" s="10"/>
      <c r="F133" s="10" t="str">
        <f>"/"&amp;C133</f>
        <v>/Mtr</v>
      </c>
      <c r="G133" s="10">
        <f t="shared" si="10"/>
        <v>0</v>
      </c>
    </row>
    <row r="134" spans="1:7" ht="43.8" customHeight="1">
      <c r="A134" s="3">
        <v>13.7</v>
      </c>
      <c r="B134" s="3">
        <v>12</v>
      </c>
      <c r="C134" s="3" t="s">
        <v>102</v>
      </c>
      <c r="D134" s="6" t="s">
        <v>103</v>
      </c>
      <c r="E134" s="10"/>
      <c r="F134" s="10" t="str">
        <f>"/"&amp;C134</f>
        <v>/Nos</v>
      </c>
      <c r="G134" s="10">
        <f t="shared" si="10"/>
        <v>0</v>
      </c>
    </row>
    <row r="135" spans="1:7" ht="43.8" customHeight="1">
      <c r="A135" s="3">
        <v>13.8</v>
      </c>
      <c r="B135" s="3">
        <v>40</v>
      </c>
      <c r="C135" s="3" t="s">
        <v>102</v>
      </c>
      <c r="D135" s="6" t="s">
        <v>150</v>
      </c>
      <c r="E135" s="10"/>
      <c r="F135" s="10" t="str">
        <f>"/"&amp;C135</f>
        <v>/Nos</v>
      </c>
      <c r="G135" s="10">
        <f t="shared" si="10"/>
        <v>0</v>
      </c>
    </row>
    <row r="136" spans="1:7" ht="28.8" customHeight="1">
      <c r="A136" s="19"/>
      <c r="B136" s="16"/>
      <c r="C136" s="16"/>
      <c r="D136" s="17"/>
      <c r="E136" s="20"/>
      <c r="F136" s="20"/>
      <c r="G136" s="18">
        <f>SUM(G128:G135)</f>
        <v>0</v>
      </c>
    </row>
    <row r="137" spans="1:7" ht="28.8" customHeight="1">
      <c r="A137" s="19">
        <v>14</v>
      </c>
      <c r="B137" s="16"/>
      <c r="C137" s="16"/>
      <c r="D137" s="17" t="s">
        <v>151</v>
      </c>
      <c r="E137" s="20"/>
      <c r="F137" s="20"/>
      <c r="G137" s="18"/>
    </row>
    <row r="138" spans="1:7" ht="43.8" customHeight="1">
      <c r="A138" s="3">
        <v>14.1</v>
      </c>
      <c r="B138" s="3">
        <v>5</v>
      </c>
      <c r="C138" s="3" t="s">
        <v>146</v>
      </c>
      <c r="D138" s="6" t="s">
        <v>152</v>
      </c>
      <c r="E138" s="10"/>
      <c r="F138" s="10" t="str">
        <f>"/"&amp;C138</f>
        <v>/Set</v>
      </c>
      <c r="G138" s="10">
        <f t="shared" ref="G138:G141" si="11">E138*B138</f>
        <v>0</v>
      </c>
    </row>
    <row r="139" spans="1:7" ht="43.8" customHeight="1">
      <c r="A139" s="3">
        <v>14.2</v>
      </c>
      <c r="B139" s="3">
        <v>5</v>
      </c>
      <c r="C139" s="3" t="s">
        <v>146</v>
      </c>
      <c r="D139" s="6" t="s">
        <v>153</v>
      </c>
      <c r="E139" s="10"/>
      <c r="F139" s="10" t="str">
        <f>"/"&amp;C139</f>
        <v>/Set</v>
      </c>
      <c r="G139" s="10">
        <f t="shared" si="11"/>
        <v>0</v>
      </c>
    </row>
    <row r="140" spans="1:7" ht="43.8" customHeight="1">
      <c r="A140" s="3">
        <v>14.3</v>
      </c>
      <c r="B140" s="3">
        <v>65</v>
      </c>
      <c r="C140" s="3" t="s">
        <v>149</v>
      </c>
      <c r="D140" s="6" t="s">
        <v>172</v>
      </c>
      <c r="E140" s="10"/>
      <c r="F140" s="10" t="str">
        <f>"/"&amp;C140</f>
        <v>/Mtr</v>
      </c>
      <c r="G140" s="10">
        <f t="shared" si="11"/>
        <v>0</v>
      </c>
    </row>
    <row r="141" spans="1:7" ht="43.8" customHeight="1">
      <c r="A141" s="3">
        <v>14.4</v>
      </c>
      <c r="B141" s="3">
        <v>24</v>
      </c>
      <c r="C141" s="3" t="s">
        <v>102</v>
      </c>
      <c r="D141" s="6" t="s">
        <v>154</v>
      </c>
      <c r="E141" s="10"/>
      <c r="F141" s="10" t="str">
        <f>"/"&amp;C141</f>
        <v>/Nos</v>
      </c>
      <c r="G141" s="10">
        <f t="shared" si="11"/>
        <v>0</v>
      </c>
    </row>
    <row r="142" spans="1:7" ht="33" customHeight="1">
      <c r="A142" s="19"/>
      <c r="B142" s="16"/>
      <c r="C142" s="16"/>
      <c r="D142" s="17"/>
      <c r="E142" s="20"/>
      <c r="F142" s="20"/>
      <c r="G142" s="18">
        <f>SUM(G138:G141)</f>
        <v>0</v>
      </c>
    </row>
    <row r="143" spans="1:7" ht="33" customHeight="1">
      <c r="A143" s="19">
        <v>15</v>
      </c>
      <c r="B143" s="16"/>
      <c r="C143" s="16"/>
      <c r="D143" s="17" t="s">
        <v>190</v>
      </c>
      <c r="E143" s="20"/>
      <c r="F143" s="20"/>
      <c r="G143" s="18"/>
    </row>
    <row r="144" spans="1:7" ht="158.4">
      <c r="A144" s="3">
        <v>15.1</v>
      </c>
      <c r="B144" s="3">
        <v>1</v>
      </c>
      <c r="C144" s="3" t="s">
        <v>102</v>
      </c>
      <c r="D144" s="6" t="s">
        <v>155</v>
      </c>
      <c r="E144" s="10"/>
      <c r="F144" s="10" t="str">
        <f>"/"&amp;C144</f>
        <v>/Nos</v>
      </c>
      <c r="G144" s="10">
        <f t="shared" ref="G144:G145" si="12">E144*B144</f>
        <v>0</v>
      </c>
    </row>
    <row r="145" spans="1:7" ht="39" customHeight="1">
      <c r="A145" s="3">
        <v>15.2</v>
      </c>
      <c r="B145" s="3">
        <v>1</v>
      </c>
      <c r="C145" s="3" t="s">
        <v>102</v>
      </c>
      <c r="D145" s="6" t="s">
        <v>156</v>
      </c>
      <c r="E145" s="10"/>
      <c r="F145" s="10" t="str">
        <f>"/"&amp;C145</f>
        <v>/Nos</v>
      </c>
      <c r="G145" s="10">
        <f t="shared" si="12"/>
        <v>0</v>
      </c>
    </row>
    <row r="146" spans="1:7" ht="28.8" customHeight="1">
      <c r="A146" s="19"/>
      <c r="B146" s="16"/>
      <c r="C146" s="16"/>
      <c r="D146" s="17"/>
      <c r="E146" s="20"/>
      <c r="F146" s="20"/>
      <c r="G146" s="18">
        <f>SUM(G144:G145)</f>
        <v>0</v>
      </c>
    </row>
    <row r="147" spans="1:7" ht="32.4" customHeight="1">
      <c r="A147" s="15"/>
      <c r="B147" s="16"/>
      <c r="C147" s="16"/>
      <c r="D147" s="17" t="s">
        <v>188</v>
      </c>
      <c r="E147" s="20"/>
      <c r="F147" s="20"/>
      <c r="G147" s="18">
        <f>G146+G142+G136+G126+G116+G102+G93+G80+G77+G72+G69+G61+G40+G35+G31</f>
        <v>0</v>
      </c>
    </row>
    <row r="148" spans="1:7" ht="32.4" customHeight="1">
      <c r="A148" s="15"/>
      <c r="B148" s="16"/>
      <c r="C148" s="16"/>
      <c r="D148" s="17" t="s">
        <v>157</v>
      </c>
      <c r="E148" s="20"/>
      <c r="F148" s="20"/>
      <c r="G148" s="18">
        <f>G147*18%</f>
        <v>0</v>
      </c>
    </row>
    <row r="149" spans="1:7" ht="32.4" customHeight="1">
      <c r="A149" s="15"/>
      <c r="B149" s="16"/>
      <c r="C149" s="16"/>
      <c r="D149" s="17" t="s">
        <v>158</v>
      </c>
      <c r="E149" s="20"/>
      <c r="F149" s="20"/>
      <c r="G149" s="18">
        <f>G148+G147</f>
        <v>0</v>
      </c>
    </row>
    <row r="150" spans="1:7" ht="32.4" customHeight="1">
      <c r="A150" s="15"/>
      <c r="B150" s="16"/>
      <c r="C150" s="16"/>
      <c r="D150" s="17" t="s">
        <v>194</v>
      </c>
      <c r="E150" s="20"/>
      <c r="F150" s="20"/>
      <c r="G150" s="18"/>
    </row>
    <row r="151" spans="1:7" ht="48.6" customHeight="1">
      <c r="D151" s="25" t="s">
        <v>193</v>
      </c>
    </row>
    <row r="152" spans="1:7" ht="29.4" customHeight="1">
      <c r="B152" s="15">
        <v>1</v>
      </c>
      <c r="C152" s="19"/>
      <c r="D152" s="17" t="s">
        <v>187</v>
      </c>
      <c r="E152" s="20"/>
      <c r="F152" s="18"/>
      <c r="G152" s="18"/>
    </row>
    <row r="153" spans="1:7" ht="29.4" customHeight="1">
      <c r="B153" s="15" t="s">
        <v>57</v>
      </c>
      <c r="C153" s="19"/>
      <c r="D153" s="17" t="s">
        <v>58</v>
      </c>
      <c r="E153" s="20"/>
      <c r="F153" s="18"/>
      <c r="G153" s="18"/>
    </row>
    <row r="154" spans="1:7" ht="29.4" customHeight="1">
      <c r="B154" s="15" t="s">
        <v>63</v>
      </c>
      <c r="C154" s="19"/>
      <c r="D154" s="17" t="s">
        <v>64</v>
      </c>
      <c r="E154" s="20"/>
      <c r="F154" s="18"/>
      <c r="G154" s="18"/>
    </row>
    <row r="155" spans="1:7" ht="29.4" customHeight="1">
      <c r="B155" s="15" t="s">
        <v>71</v>
      </c>
      <c r="C155" s="19"/>
      <c r="D155" s="17" t="s">
        <v>72</v>
      </c>
      <c r="E155" s="20"/>
      <c r="F155" s="18"/>
      <c r="G155" s="18"/>
    </row>
    <row r="156" spans="1:7" ht="29.4" customHeight="1">
      <c r="B156" s="15" t="s">
        <v>104</v>
      </c>
      <c r="C156" s="19"/>
      <c r="D156" s="17" t="s">
        <v>177</v>
      </c>
      <c r="E156" s="20"/>
      <c r="F156" s="18"/>
      <c r="G156" s="18"/>
    </row>
    <row r="157" spans="1:7" ht="29.4" customHeight="1">
      <c r="B157" s="19">
        <v>6</v>
      </c>
      <c r="C157" s="19"/>
      <c r="D157" s="17" t="s">
        <v>115</v>
      </c>
      <c r="E157" s="20"/>
      <c r="F157" s="18"/>
      <c r="G157" s="18"/>
    </row>
    <row r="158" spans="1:7" ht="29.4" customHeight="1">
      <c r="B158" s="19">
        <v>7</v>
      </c>
      <c r="C158" s="19"/>
      <c r="D158" s="17" t="s">
        <v>178</v>
      </c>
      <c r="E158" s="20"/>
      <c r="F158" s="18"/>
      <c r="G158" s="18"/>
    </row>
    <row r="159" spans="1:7" ht="29.4" customHeight="1">
      <c r="B159" s="19">
        <v>8</v>
      </c>
      <c r="C159" s="19"/>
      <c r="D159" s="17" t="s">
        <v>117</v>
      </c>
      <c r="E159" s="20"/>
      <c r="F159" s="18"/>
      <c r="G159" s="18"/>
    </row>
    <row r="160" spans="1:7" ht="29.4" customHeight="1">
      <c r="B160" s="19">
        <v>9</v>
      </c>
      <c r="C160" s="19"/>
      <c r="D160" s="17" t="s">
        <v>165</v>
      </c>
      <c r="E160" s="20"/>
      <c r="F160" s="18"/>
      <c r="G160" s="18"/>
    </row>
    <row r="161" spans="1:7" ht="29.4" customHeight="1">
      <c r="B161" s="19">
        <v>10</v>
      </c>
      <c r="C161" s="19"/>
      <c r="D161" s="17" t="s">
        <v>179</v>
      </c>
      <c r="E161" s="20"/>
      <c r="F161" s="18"/>
      <c r="G161" s="18"/>
    </row>
    <row r="162" spans="1:7" ht="29.4" customHeight="1">
      <c r="B162" s="19">
        <v>11</v>
      </c>
      <c r="C162" s="19"/>
      <c r="D162" s="17" t="s">
        <v>123</v>
      </c>
      <c r="E162" s="20"/>
      <c r="F162" s="18"/>
      <c r="G162" s="18"/>
    </row>
    <row r="163" spans="1:7" ht="29.4" customHeight="1">
      <c r="B163" s="19">
        <v>12</v>
      </c>
      <c r="C163" s="19"/>
      <c r="D163" s="17" t="s">
        <v>176</v>
      </c>
      <c r="E163" s="20"/>
      <c r="F163" s="18"/>
      <c r="G163" s="18"/>
    </row>
    <row r="164" spans="1:7" ht="29.4" customHeight="1">
      <c r="B164" s="19">
        <v>13</v>
      </c>
      <c r="C164" s="19"/>
      <c r="D164" s="17" t="s">
        <v>142</v>
      </c>
      <c r="E164" s="20"/>
      <c r="F164" s="18"/>
      <c r="G164" s="18"/>
    </row>
    <row r="165" spans="1:7" ht="29.4" customHeight="1">
      <c r="B165" s="19">
        <v>14</v>
      </c>
      <c r="C165" s="19"/>
      <c r="D165" s="17" t="s">
        <v>151</v>
      </c>
      <c r="E165" s="20"/>
      <c r="F165" s="18"/>
      <c r="G165" s="18"/>
    </row>
    <row r="166" spans="1:7" ht="29.4" customHeight="1">
      <c r="B166" s="19">
        <v>15</v>
      </c>
      <c r="C166" s="19"/>
      <c r="D166" s="17" t="s">
        <v>190</v>
      </c>
      <c r="E166" s="20"/>
      <c r="F166" s="18"/>
      <c r="G166" s="18"/>
    </row>
    <row r="167" spans="1:7" ht="32.4" customHeight="1">
      <c r="A167" s="15"/>
      <c r="B167" s="16"/>
      <c r="C167" s="26"/>
      <c r="D167" s="27" t="s">
        <v>188</v>
      </c>
      <c r="E167" s="28"/>
      <c r="F167" s="28"/>
      <c r="G167" s="18">
        <f>G166+G162+G156+G146+G136+G122+G113+G100+G97+G92+G89+G81+G60+G55+G51</f>
        <v>0</v>
      </c>
    </row>
    <row r="168" spans="1:7" ht="32.4" customHeight="1">
      <c r="A168" s="15"/>
      <c r="B168" s="16"/>
      <c r="C168" s="16"/>
      <c r="D168" s="17" t="s">
        <v>157</v>
      </c>
      <c r="E168" s="20"/>
      <c r="F168" s="20"/>
      <c r="G168" s="18">
        <f>G167*18%</f>
        <v>0</v>
      </c>
    </row>
    <row r="169" spans="1:7" ht="32.4" customHeight="1">
      <c r="A169" s="15"/>
      <c r="B169" s="16"/>
      <c r="C169" s="16"/>
      <c r="D169" s="17" t="s">
        <v>158</v>
      </c>
      <c r="E169" s="20"/>
      <c r="F169" s="20"/>
      <c r="G169" s="18">
        <f>G168+G167</f>
        <v>0</v>
      </c>
    </row>
    <row r="170" spans="1:7" ht="32.4" customHeight="1">
      <c r="A170" s="15"/>
      <c r="B170" s="16"/>
      <c r="C170" s="16"/>
      <c r="D170" s="17" t="s">
        <v>194</v>
      </c>
      <c r="E170" s="20"/>
      <c r="F170" s="20"/>
      <c r="G170" s="18"/>
    </row>
  </sheetData>
  <mergeCells count="4">
    <mergeCell ref="A1:G1"/>
    <mergeCell ref="A2:G2"/>
    <mergeCell ref="A4:G4"/>
    <mergeCell ref="A3:G3"/>
  </mergeCells>
  <pageMargins left="0.70866141732283472" right="0.47244094488188981" top="0.51181102362204722" bottom="0.76" header="0.31496062992125984" footer="0.31496062992125984"/>
  <pageSetup paperSize="9" scale="85" fitToHeight="16" orientation="landscape" verticalDpi="1200" r:id="rId1"/>
  <headerFooter>
    <oddHeader>&amp;CName of the work - Maintenance of existing electrical system and Installation of 25KVA DG set at Kerala Cricket Association Ground at St.Xaviers College, Thumba Trivandrum</oddHeader>
    <oddFooter>&amp;Cpage &amp;Pof &amp;N&amp;RContractor</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QUOTATION SCHEDULE</vt:lpstr>
      <vt:lpstr>Sheet3</vt:lpstr>
      <vt:lpstr>'QUOTATION SCHEDULE'!Print_Titles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2023-08-31T14:52:54Z</cp:lastPrinted>
  <dcterms:created xsi:type="dcterms:W3CDTF">2023-08-31T11:31:29Z</dcterms:created>
  <dcterms:modified xsi:type="dcterms:W3CDTF">2023-08-31T15:06:53Z</dcterms:modified>
</cp:coreProperties>
</file>