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lenovo\Downloads\"/>
    </mc:Choice>
  </mc:AlternateContent>
  <xr:revisionPtr revIDLastSave="0" documentId="13_ncr:1_{6BCCF758-2C11-4A34-90F3-48F32C1FF323}" xr6:coauthVersionLast="47" xr6:coauthVersionMax="47" xr10:uidLastSave="{00000000-0000-0000-0000-000000000000}"/>
  <bookViews>
    <workbookView xWindow="-108" yWindow="-108" windowWidth="23256" windowHeight="12576" xr2:uid="{00000000-000D-0000-FFFF-FFFF00000000}"/>
  </bookViews>
  <sheets>
    <sheet name="TENDER SCHEDULE" sheetId="7" r:id="rId1"/>
    <sheet name="Sheet3" sheetId="5" state="hidden" r:id="rId2"/>
  </sheets>
  <definedNames>
    <definedName name="_xlnm.Print_Area" localSheetId="0">'TENDER SCHEDULE'!$A$1:$H$59</definedName>
    <definedName name="_xlnm.Print_Titles" localSheetId="0">'TENDER SCHEDULE'!$4:$4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5" l="1"/>
  <c r="F10" i="5"/>
  <c r="F9" i="5"/>
  <c r="F8" i="5"/>
  <c r="E12" i="5" s="1"/>
  <c r="F7" i="5"/>
  <c r="F6" i="5"/>
  <c r="F5" i="5"/>
  <c r="G3" i="5"/>
  <c r="D4" i="5" s="1"/>
  <c r="F4" i="5" s="1"/>
  <c r="B3" i="5"/>
  <c r="F12" i="5" l="1"/>
  <c r="E13" i="5" s="1"/>
  <c r="F13" i="5" s="1"/>
  <c r="F14" i="5" s="1"/>
  <c r="F15" i="5" s="1"/>
  <c r="H4" i="5"/>
  <c r="I4" i="5" s="1"/>
  <c r="C14" i="5"/>
</calcChain>
</file>

<file path=xl/sharedStrings.xml><?xml version="1.0" encoding="utf-8"?>
<sst xmlns="http://schemas.openxmlformats.org/spreadsheetml/2006/main" count="183" uniqueCount="102">
  <si>
    <t>KERALA CRICKET ASSOCIATION</t>
  </si>
  <si>
    <t>Quantity</t>
  </si>
  <si>
    <t>Unit</t>
  </si>
  <si>
    <t>Amount</t>
  </si>
  <si>
    <t>cum</t>
  </si>
  <si>
    <t>day</t>
  </si>
  <si>
    <t>sqm</t>
  </si>
  <si>
    <t>m</t>
  </si>
  <si>
    <t>Providing and fixing Frameless Glass Doors 2400mm high with 12 mm thick toughened glass (6 mm  x 2 ) including cost of all hard wares like floor spring, door handle, locking system etc. of DORMA make or equivalent etc. complete  as per drawings and directions by the Architect.</t>
  </si>
  <si>
    <t>Providing and applying of two layer water proofingcourse for toilets and open terrace using approved make ( Cera lastic or equvalent quality) including cost of all materials and labour charges etc. complete as per the direction of Architect.</t>
  </si>
  <si>
    <t>kg</t>
  </si>
  <si>
    <t>Rs.</t>
  </si>
  <si>
    <t>Details of work</t>
  </si>
  <si>
    <t>m3</t>
  </si>
  <si>
    <t xml:space="preserve">4.7.1 </t>
  </si>
  <si>
    <t xml:space="preserve">Providing and fixing up to floor five level precast cement concrete solid block, including hoisting and setting in position with cement mortar 1:3 (1 cement : 3 coarse sand), cost of required centering, shuttering complete : 1:1½:3 </t>
  </si>
  <si>
    <t>4.1.2</t>
  </si>
  <si>
    <t>Cement concrete 1:1.5:3</t>
  </si>
  <si>
    <t xml:space="preserve"> cum </t>
  </si>
  <si>
    <t>Centering and shuttering - Steel Mould</t>
  </si>
  <si>
    <t xml:space="preserve">kg </t>
  </si>
  <si>
    <t xml:space="preserve">11.1.2 </t>
  </si>
  <si>
    <t>Moulding Platform -Brick on edge flooring cm 1:6</t>
  </si>
  <si>
    <t xml:space="preserve">sqm </t>
  </si>
  <si>
    <t xml:space="preserve">Moulding Platform -25mm thick cement concrete 1:2:4 </t>
  </si>
  <si>
    <t>3.8</t>
  </si>
  <si>
    <t>Mortar 1:3 for Fixing</t>
  </si>
  <si>
    <t xml:space="preserve">0115 </t>
  </si>
  <si>
    <t>Coolie - Extra for Labour for lifting</t>
  </si>
  <si>
    <t xml:space="preserve">day </t>
  </si>
  <si>
    <t xml:space="preserve">0123 </t>
  </si>
  <si>
    <t xml:space="preserve">Mason (brick layer) 1st class </t>
  </si>
  <si>
    <t xml:space="preserve">0114 </t>
  </si>
  <si>
    <t xml:space="preserve">Beldar </t>
  </si>
  <si>
    <t>Water Charges</t>
  </si>
  <si>
    <t>CPOH</t>
  </si>
  <si>
    <t xml:space="preserve">Total for </t>
  </si>
  <si>
    <t>TENDER SCHEDULE</t>
  </si>
  <si>
    <t>Item
No</t>
  </si>
  <si>
    <t>m2</t>
  </si>
  <si>
    <t>/sqm</t>
  </si>
  <si>
    <t>Earth work in excavation by mechanical means (Hydraulic excavator) / manual means in foundation trenches or drains, including dressing of sides and ramming of bottoms, including getting out the excavated soil and disposal of surplus excavated soil as directed, within a lead of 50 m and lift upto 1.5m.</t>
  </si>
  <si>
    <t>/cum</t>
  </si>
  <si>
    <t>Providing and laying in position cement concrete of specified grade excluding the cost of centering and shuttering - All work up to plinth level : 1:4:8 (1 Cement : 4 coarse sand (zone-III) : 8 graded stone aggregate 40 mm nominal size, Cement consumption should be of  171 kg/cum)</t>
  </si>
  <si>
    <t>Centering and shuttering including strutting, propping etc. and removal of form work for  Foundations, footings, bases for columns</t>
  </si>
  <si>
    <t>Centering and shuttering including strutting, propping etc. and removal of form for all heights - Columns, Pillars, Piers, Abutments, Posts and Struts</t>
  </si>
  <si>
    <t>Centering and shuttering including strutting, propping etc. and removal of form for all heights - Lintels, beams, plinth beams, girders, bressumers and cantilevers</t>
  </si>
  <si>
    <t>Centering and shuttering including strutting, propping etc. and removal of form for all heights - Suspended floors, roofs, landings, balconies and access platform</t>
  </si>
  <si>
    <t>Providing and laying in position specified grade of reinforced cement concrete, excluding the cost of centering, shuttering, finishing and reinforcement - All work up to plinth level :  1:1.5:3 (1 cement : 1.5 coarse sand (zone-III): 3 graded stone aggregate 20 mm nominal size, Cement used should be of 400 kg/cum)</t>
  </si>
  <si>
    <t>Reinforced cement concrete work in walls (any thickness), including attached pilasters, buttresses, plinth and string courses, fillets, columns, pillars, piers, abutments, posts and struts etc. above plinth level up to floor five level, excluding cost of centering, shuttering, finishing and reinforcement : 1:1.5:3 (1 cement : 1.5 coarse sand(zone-III) : 3 graded stone aggregate 20 mm nominal size, Cement used should be of 400 kg/cum)</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</si>
  <si>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 1.5 coarse sand(zone-III) : 3 graded stone aggregate 20 mm nominal size, Cement used should be of 400 kg/cum)</t>
  </si>
  <si>
    <t>Steel reinforcement for R.C.C. work including straightening, cutting, bending,placing in position and binding all complete upto and above plinth level - Thermo-Mechanically Treated bars of grade Fe-500D or more.</t>
  </si>
  <si>
    <t>/kg</t>
  </si>
  <si>
    <t>Applying one coat of water thinnable Cement primer of approved brand andmanufacture on wall surface :  Water thinnable cement primer (outside +Inside)</t>
  </si>
  <si>
    <t>Wall painting with Acrylic emulsion paint of approved brand and manufacture to give an even shade : Two or more coats on new work (Inside)</t>
  </si>
  <si>
    <t>Finishing walls with Acrylic Smooth exterior paint of required shade : New work (Two or more coat applied @ 1.67 ltr/10 sqm over and including priming coat of exterior primer applied @ 2.20 kg/10 sqm ( For ouside area)</t>
  </si>
  <si>
    <t>/m</t>
  </si>
  <si>
    <t>/ sqm</t>
  </si>
  <si>
    <t>/ m</t>
  </si>
  <si>
    <t>Solid block masonry using pre cast solid blocks (Factory made) of size 30x20x15 cm or nearest available size confirming to IS 2185 part I of 1979 for foundation and plinth with thickness 15cm in: CM 1:6 ( 1cement :6 coarse sand) etc complete</t>
  </si>
  <si>
    <t>Providing and applying plaster of paris putty of 2 mm thickness (two cots) over plastered surface to prepare the surface even and smooth complete</t>
  </si>
  <si>
    <t>Suspended Plain Ceiling includes Gypsteel ULTRA perimeter channel fixed along the perimeter of existing wall/ partition with the help of nylon sleeves and screws, at 610mm centres..Gypsteel ULTRA Ceiling Angle is suspended at desired height by fixing it to the soffit with Gyproc Soffit Cleat and Anchor Fastener creating 1220mm x 1220mm grid.. Gypsteel ULTRA Intermediate channel is fixed to the Gypsteel ULTRA Ceiling Angle with M6 Nut and bolt arrangement. The Gypsteel Ceiling Section is then fixed to the Gypsteel ULTRA Intermediate channel with the help of Gyproc Connecting Clip and in direction perpendicular to the Gypsteel ULTRA Intermediate channel at 457mm c/c.. Single
layer of 12.5mm tapered edge Gypboard Plain (conforming to IS 2095 Part 1:2011) is then screw fixed to ceiling section with 25mm drywall screws at 230mm centres.. Finally square and tapered edges of the boards are to be jointed and finished so as to have a flush look which includes filling and finishing with Gyproc Jointing Compound and Gyproc joint paper tape only (as per recommended practices of Saint-Gobain Gyproc India)</t>
  </si>
  <si>
    <t>Providing and fixing Fiber Glass Reinforced plastic (FRP) Door Frames of crosssection 90 mm x 45 mm having single rebate of 32 mm x 15 mm to receive shutter of 30 mm thickness. The laminated shall be moulded with fire resistant grade unsaturated polyester resin and chopped mat. Door frame laminate shall be 2 mm thick and shall be filled with suitable wooden block in all the three legs. The frame shall be covered with fiber glass from all sides. M.S. stay shall be provided at the bottom to steady the frame etc complete  as per the direction of Engineer in charge.</t>
  </si>
  <si>
    <t>Providing and fixing to existing door frames 30 mm thick Glas Fibre Reinforced Plastic (FRP) panelled door shutter of required colour and approved brand and manufacture, made with fire - retardant grade unsaturated polyester resin, moulded to 3 mm thick FRP laminate for forming hollow rails and styles, with wooden frame and suitable blocks of seasoned wood inside at required places for fixing of fittings, cast monolithically with 5 mm thick FRP laminate for panels conforming to IS : 14856, including fixing to frames etc complete  as per the direction of Engineer in charge.</t>
  </si>
  <si>
    <t>Finishing with Epoxy paint (two or more coats) at all locations prepared and applied as per manufacturer's specifications including appropriate priming coat, preparation of surface, etc. complete on concrete surface</t>
  </si>
  <si>
    <t>Demolishing R.C.C. work manually/ by mechanical means including stacking of steel bars and disposal of unserviceable material within 50 metres lead as per direction of Engineer - in- charge</t>
  </si>
  <si>
    <t>No</t>
  </si>
  <si>
    <t>Grand Total</t>
  </si>
  <si>
    <t>12 mm cement plaster on rough side of single or half brick wall of mix: 1:4 (1 cement: 4 coarse sand)</t>
  </si>
  <si>
    <t>Celling with 12 mm cement plaster on rough side of single or half brick wall of mix: 1:4 (1 cement: 4 coarse sand)</t>
  </si>
  <si>
    <t>Supplying and providing good quality heavy duty cast iorn man hole cover 60x60 cm having 75-100 kg/each including cost and conveyance of all materials, fitting charges etc. complete as per the direction of Engineer in charge</t>
  </si>
  <si>
    <t>nos</t>
  </si>
  <si>
    <t>Rate in words</t>
  </si>
  <si>
    <t>Add GST @ 18 %</t>
  </si>
  <si>
    <t>TOTAL</t>
  </si>
  <si>
    <t>Rounded to</t>
  </si>
  <si>
    <t>Rupees in words :</t>
  </si>
  <si>
    <t>Signature of Contractor:</t>
  </si>
  <si>
    <t>Name and adress</t>
  </si>
  <si>
    <t>Place :</t>
  </si>
  <si>
    <t>Date :</t>
  </si>
  <si>
    <t>Providing and fixing Horizontal  Sunshade louvre panels [3000×1800mm ] with frames of size 100 mm ×50mm placed at 1000mm c/c using elliptic louvre sections in powder Coated [Section No.21450 (17 x14.5 mm,0.678 kg/m)] Spaced Horizontally with 40mm cleargap including all material cost and fabrication Cost etc. Complet etc. as per the direction of Architecht and Engineer-in-charge.</t>
  </si>
  <si>
    <t>Providing and fixing M.S. Grills of required pattern in frames of windows etc. with M.S. flats, square or round bars etc. including priming coat with approved steel
primer all complete.  Fixed to steel windows by welding</t>
  </si>
  <si>
    <t>Dismantling existing security building manually / by mechanical means including stacking of serviceable material and disposal of unserviceable materials away from the site as per direction of Engineer -in-charge.</t>
  </si>
  <si>
    <t>Porotherm block masonry using pre cast porotherm blocks (Factory made - verical.horizontal) of size 40x20x20 cm or nearest available size having compressive strength &lt;= 07 kg/sqcm for superstructure, in: CM 1:6 ( 1cement :6 coarse sand) etc complete as per the direction of Engineer in charge.</t>
  </si>
  <si>
    <t>Fabricating and erecting SS handrails up to 1200mm high with polished stainless steel 304 grade: Top rail of size 50 x 50 mm square section, 50x 50 mm balustrades @1200mm c/c, vertical members 25mm dia sections @ 150 c/c in all floors as detailed in drawing including  charges for welding all the joints properly  with contour cut of the SS tubes, including fixing of vertical legs in concrete etc.complete as per drawings and directions by the Architect.</t>
  </si>
  <si>
    <t>Providing and fixing Framed Glass Partitions up to 2400mm high using Powder Coated Aluminium Euro sections of size 50mm x 25 mm and 8mm Thick toughened and Laminated Glass Panels including door openings as specifIed in the drawings and cost of all hard wares like floor spring, door handle, locking system etc. complete  as per drawings and directions by the Architect.</t>
  </si>
  <si>
    <t>Providing and fixing of Premium Anti Skid Vitrified Tiles for bath rooms  of Nitco/ Johnson/ Nexion/ Qutone  brand or equivalent of size 600mm x 600mm and thickness 8mm or nearest of  shade as specified by the Architect, joints by putting spacer, filling joints with first quality epoxy and cleaning neatly  to perfection, rate including material cost, transportation charges, charges of laying and finishing to the required level/ slope of the floor etc. complete. as per the directions of Architect. (Basic rate of tile should be of Rs.75/sq.ft at show room and rate up to floor 3 level)</t>
  </si>
  <si>
    <t xml:space="preserve">Providing and fixing of Premium Quality Granite slab ( Black shade) of size 300X80 cm and thickness 20 mm or nearest of shade as specified by the Architect, laid neatly using cement mortar 1:6 cleaned and pointed paper joints to perfection, rate including material cost, transportation charges, labour charges, charges of laying and finishing to the required level/ slope of the floor etc. complete. Basic Cost of granite : 250/Sqft.  </t>
  </si>
  <si>
    <t>Fabricating and erecting GI Handrails with GI Sections, 16 guage, up to1200mm high, : Top rail of size 75 x 30 mm, vertical members 50 x 30mm @ 1800mm c/c, 20 x 20mm verticalmembers @ 100mm c/c, Bottom Rail 50x30mm as detailed in drawing including  charges for welding all the joints properly  with contour cut for the GI tubes, fixing of vertical legs in concrete, applying 2 coats of epoxy primer, 1 coat putty and 2 coats of enamel painting etc.complete as per drawings and directions by the Architect.</t>
  </si>
  <si>
    <t>Providing and fixing premium quality doors and door frame with UPVC casement type  including cost of all materials, labour charhes for fixing, cost of all fitting etc. complete as per the direction of Architect</t>
  </si>
  <si>
    <t>Basement filling and Backfilling with available earth  and consolidation  with light tonnage type machine roller/hand roller as per the direction of Engineer in charge</t>
  </si>
  <si>
    <t>Supplying and installation of 50 - 60 flush uses readymade concrete septic tank including freight charges loading, unloading, installation as directed by the departmental officers at site.</t>
  </si>
  <si>
    <t>Constructing a soak pit of size 90 x 90 x 120 cm with solid block masonry in cm 1:5 , laid with vetical joints nor filled with mortar to a depth of 30 fcm from ground level and covered filled with brick bats up to a depth 30 cm beliw from ground level and covered with RCC 1: 1 1/2:3 slab having thickness 8 cm including cost of all materials, labour charges for excavation , fixing , back filling etc complete.</t>
  </si>
  <si>
    <t xml:space="preserve">Providing,and fixing storage units in kitchen and other places as per drawings in various sizes using marine plywood conforming to IS 710: 2010, 19mm thick for walls, shelf, and front door and 6mm thick for rear cover with stainless steel hard ware fittings, locks and screws of 304 grade stainless steel of make EBCO or approved equivalent and outside of shelves shall be finished with 1mm/1.5mm decorative laminates of approved make and design and inside with readymixed wood polish two coats over required coats of wood filler to get uniform matt finish,  Decorative profile at top of shelves subject to approval &amp;  shall be provided with levelling screws, cost of all materials, labour charges etc. complete. All edges shall have approved edge beading.  Bottom plank/ sheet shall be at least 8 cm from the floor. Measurements in front face outside the main outer plate shall be considered for payment. Decorative projection will not be included.  </t>
  </si>
  <si>
    <t>Providing and fixing windows and ventilators with UPVC casement type  including cost of all materials like sufficienet thickness toughen glass with fittings,  labour charges for fixing, cost of all fitting etc. complete as per the direction of Architect</t>
  </si>
  <si>
    <t>NAME OF WORK:CONSTRUCTION OF SECURITY AND UTILITY BLOCK  AT KCA CRICKET STADIUM MANGALAPURAM, THIRUVANANTHAPURAM</t>
  </si>
  <si>
    <t>Providing and fixing of Premium Quality Vitrified  Floor tiles of Nitco/ Johnson/ Nexion/ Qutone or equivalent brand and having size 800 mm x 800 mm or nearest available size and thickness 8mm or nearest and shade as specified by the Architect, laid neatly over cement mortar 1:6 with joints by putting spacer, filling joints with first quality epoxy and cleaning neatly  to perfection, rate including material cost, transportation charges, charges of laying and finishing to the required level/ slope of the floor etc. complete. as per the directions of Architect. (Basic rate of tile should be of Rs.90/sq.ft at show room and rate up to floor 3 level)</t>
  </si>
  <si>
    <t>Providing and fixing of Premium Quality Vitrified  Floor tiles of Nitco/ Johnson/ Nexion/ Qutone or equivalent brand and having size 600 mm x 600 mm or nearest available size and thickness 8mm or nearest and shade as specified by the Architect, laid neatly over cement mortar 1:6 with joints by putting spacer, filling joints with first quality epoxy and cleaning neatly  to perfection, rate including material cost, transportation charges, charges of laying and finishing to the required level/ slope of the floor etc. complete. as per the directions of Architect. (Basic rate of tile should be of Rs.90/sq.ft at show room and rate up to floor 3 level)</t>
  </si>
  <si>
    <t>Providing and fixing of Premium Quality Vitrified  Wall tiles of Nitco/ Johnson/ Nexion/ Qutone or equivalent brand and having size 600 mm x 600 mm or nearest available size and thickness 8mm or nearest and shade as specified by the Architect, laid neatly over cement mortar 1:6 with joints by putting spacer, filling joints with first quality epoxy and cleaning neatly  to perfection, rate including material cost, transportation charges, charges of laying and finishing to the required level/ slope of the floor etc. complete. as per the directions of Architect. (Basic rate of tile should be of Rs.75/sq.ft at show room and rate up to floor 3 level)</t>
  </si>
  <si>
    <t>/no</t>
  </si>
  <si>
    <t>Rate 
in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</si>
</sst>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2">
    <font>
      <sz val="11"/>
      <color rgb="FF000000"/>
      <name val="Arial"/>
      <charset val="134"/>
    </font>
    <font>
      <sz val="11"/>
      <name val="Arial"/>
      <family val="2"/>
    </font>
    <font>
      <sz val="11"/>
      <color rgb="FF000000"/>
      <name val="Calibri"/>
      <family val="2"/>
    </font>
    <font>
      <sz val="11"/>
      <color rgb="FFFF0000"/>
      <name val="Calibri"/>
      <family val="2"/>
    </font>
    <font>
      <b/>
      <sz val="11"/>
      <name val="Arial"/>
      <family val="2"/>
    </font>
    <font>
      <sz val="10"/>
      <name val="Arial"/>
      <family val="2"/>
    </font>
    <font>
      <b/>
      <u/>
      <sz val="13"/>
      <name val="Times New Roman"/>
      <family val="1"/>
    </font>
    <font>
      <sz val="11"/>
      <name val="Times New Roman"/>
      <family val="1"/>
    </font>
    <font>
      <b/>
      <sz val="11"/>
      <name val="Times New Roman"/>
      <family val="1"/>
    </font>
    <font>
      <b/>
      <u/>
      <sz val="11"/>
      <name val="Times New Roman"/>
      <family val="1"/>
    </font>
    <font>
      <sz val="11"/>
      <name val="Verdana"/>
      <family val="2"/>
    </font>
    <font>
      <sz val="12"/>
      <name val="Tahoma"/>
      <family val="2"/>
    </font>
  </fonts>
  <fills count="2">
    <fill>
      <patternFill patternType="none"/>
    </fill>
    <fill>
      <patternFill patternType="gray125"/>
    </fill>
  </fills>
  <borders count="1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1">
    <xf numFmtId="0" fontId="0" fillId="0" borderId="0"/>
  </cellStyleXfs>
  <cellXfs count="55">
    <xf numFmtId="0" fontId="0" fillId="0" borderId="0" xfId="0"/>
    <xf numFmtId="49" fontId="2" fillId="0" borderId="0" xfId="0" applyNumberFormat="1"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right" vertical="top"/>
    </xf>
    <xf numFmtId="2" fontId="2" fillId="0" borderId="0" xfId="0" applyNumberFormat="1" applyFont="1" applyAlignment="1">
      <alignment horizontal="left" vertical="top"/>
    </xf>
    <xf numFmtId="164" fontId="2" fillId="0" borderId="0" xfId="0" applyNumberFormat="1" applyFont="1" applyAlignment="1">
      <alignment horizontal="right" vertical="top"/>
    </xf>
    <xf numFmtId="2" fontId="2" fillId="0" borderId="0" xfId="0" applyNumberFormat="1" applyFont="1" applyAlignment="1">
      <alignment horizontal="right" vertical="top"/>
    </xf>
    <xf numFmtId="9" fontId="2" fillId="0" borderId="0" xfId="0" applyNumberFormat="1" applyFont="1" applyAlignment="1">
      <alignment horizontal="left" vertical="top"/>
    </xf>
    <xf numFmtId="0" fontId="2" fillId="0" borderId="0" xfId="0" applyFont="1" applyAlignment="1">
      <alignment horizontal="right" vertical="top"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2"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2" fontId="7" fillId="0" borderId="3"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2"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justify" vertical="center" wrapText="1"/>
    </xf>
    <xf numFmtId="2" fontId="7" fillId="0" borderId="5"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wrapText="1"/>
    </xf>
    <xf numFmtId="2" fontId="7" fillId="0" borderId="6" xfId="0" applyNumberFormat="1" applyFont="1" applyBorder="1" applyAlignment="1">
      <alignment horizontal="center" vertical="center" wrapText="1"/>
    </xf>
    <xf numFmtId="0" fontId="7" fillId="0" borderId="5" xfId="0" applyFont="1" applyBorder="1" applyAlignment="1">
      <alignment horizontal="justify" vertical="center" wrapText="1"/>
    </xf>
    <xf numFmtId="165" fontId="7" fillId="0" borderId="5" xfId="0" applyNumberFormat="1" applyFont="1" applyBorder="1" applyAlignment="1">
      <alignment horizontal="center" vertical="center" wrapText="1"/>
    </xf>
    <xf numFmtId="0" fontId="8" fillId="0" borderId="7" xfId="0" applyFont="1" applyBorder="1" applyAlignment="1">
      <alignment horizontal="center" vertical="center"/>
    </xf>
    <xf numFmtId="2" fontId="8" fillId="0" borderId="8" xfId="0" applyNumberFormat="1" applyFont="1" applyBorder="1" applyAlignment="1">
      <alignment horizontal="center" vertical="center"/>
    </xf>
    <xf numFmtId="0" fontId="8" fillId="0" borderId="8" xfId="0" applyFont="1" applyBorder="1" applyAlignment="1">
      <alignment horizontal="center" vertical="center"/>
    </xf>
    <xf numFmtId="2" fontId="8" fillId="0" borderId="9" xfId="0" applyNumberFormat="1" applyFont="1" applyBorder="1" applyAlignment="1">
      <alignment horizontal="center" vertical="center"/>
    </xf>
    <xf numFmtId="0" fontId="8" fillId="0" borderId="0" xfId="0" applyFont="1" applyAlignment="1">
      <alignment horizontal="center" vertical="center"/>
    </xf>
    <xf numFmtId="2" fontId="5"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2" fontId="4" fillId="0" borderId="0" xfId="0" applyNumberFormat="1" applyFont="1" applyAlignment="1">
      <alignment horizontal="justify" vertical="center" wrapText="1"/>
    </xf>
    <xf numFmtId="2" fontId="4" fillId="0" borderId="0" xfId="0" applyNumberFormat="1" applyFont="1" applyAlignment="1">
      <alignment horizontal="center" vertical="center" wrapText="1"/>
    </xf>
    <xf numFmtId="0" fontId="5" fillId="0" borderId="0" xfId="0" applyFont="1" applyAlignment="1">
      <alignment horizontal="center" vertical="center" wrapText="1"/>
    </xf>
    <xf numFmtId="2" fontId="1" fillId="0" borderId="0" xfId="0" applyNumberFormat="1" applyFont="1" applyAlignment="1">
      <alignment horizontal="justify" vertical="center" wrapText="1"/>
    </xf>
    <xf numFmtId="0" fontId="1" fillId="0" borderId="0" xfId="0" applyFont="1" applyAlignment="1">
      <alignment horizontal="left" vertical="center" wrapText="1"/>
    </xf>
    <xf numFmtId="2" fontId="1" fillId="0" borderId="0" xfId="0" applyNumberFormat="1" applyFont="1" applyAlignment="1">
      <alignment horizontal="right" vertical="center" wrapText="1"/>
    </xf>
    <xf numFmtId="2" fontId="1" fillId="0" borderId="0" xfId="0" applyNumberFormat="1" applyFont="1" applyAlignment="1">
      <alignment vertical="center" wrapText="1"/>
    </xf>
    <xf numFmtId="2" fontId="10" fillId="0" borderId="0" xfId="0" applyNumberFormat="1" applyFont="1" applyAlignment="1">
      <alignment horizontal="center" vertical="center" wrapText="1"/>
    </xf>
    <xf numFmtId="0" fontId="11" fillId="0" borderId="0" xfId="0" applyFont="1" applyAlignment="1">
      <alignment horizontal="center" vertical="center" wrapText="1"/>
    </xf>
    <xf numFmtId="2" fontId="7" fillId="0" borderId="0" xfId="0" applyNumberFormat="1" applyFont="1" applyAlignment="1">
      <alignment horizontal="center" vertical="center" wrapText="1"/>
    </xf>
    <xf numFmtId="0" fontId="7" fillId="0" borderId="0" xfId="0" applyFont="1" applyAlignment="1">
      <alignment horizontal="justify" vertical="center" wrapText="1"/>
    </xf>
    <xf numFmtId="2" fontId="7" fillId="0" borderId="0" xfId="0" applyNumberFormat="1" applyFont="1" applyAlignment="1">
      <alignment horizontal="justify"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 fillId="0" borderId="0" xfId="0" applyFont="1" applyAlignment="1">
      <alignment horizontal="left" vertical="center" wrapText="1"/>
    </xf>
    <xf numFmtId="2" fontId="4"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C264-4033-4987-B65E-B0CB4A9B16A2}">
  <dimension ref="A1:H60"/>
  <sheetViews>
    <sheetView tabSelected="1" view="pageBreakPreview" topLeftCell="A48" zoomScale="115" zoomScaleNormal="115" zoomScaleSheetLayoutView="115" workbookViewId="0">
      <selection activeCell="B51" sqref="B51"/>
    </sheetView>
  </sheetViews>
  <sheetFormatPr defaultColWidth="9" defaultRowHeight="13.8"/>
  <cols>
    <col min="1" max="1" width="5.19921875" style="13" customWidth="1"/>
    <col min="2" max="2" width="8.69921875" style="47" customWidth="1"/>
    <col min="3" max="3" width="6.69921875" style="47" customWidth="1"/>
    <col min="4" max="4" width="46.09765625" style="49" customWidth="1"/>
    <col min="5" max="5" width="9.59765625" style="47" customWidth="1"/>
    <col min="6" max="6" width="6.19921875" style="47" customWidth="1"/>
    <col min="7" max="7" width="21.8984375" style="13" customWidth="1"/>
    <col min="8" max="8" width="16" style="47" customWidth="1"/>
    <col min="9" max="16384" width="9" style="13"/>
  </cols>
  <sheetData>
    <row r="1" spans="1:8" ht="40.200000000000003" customHeight="1">
      <c r="A1" s="50" t="s">
        <v>0</v>
      </c>
      <c r="B1" s="50"/>
      <c r="C1" s="50"/>
      <c r="D1" s="50"/>
      <c r="E1" s="50"/>
      <c r="F1" s="50"/>
      <c r="G1" s="50"/>
      <c r="H1" s="50"/>
    </row>
    <row r="2" spans="1:8" ht="39" customHeight="1">
      <c r="A2" s="51" t="s">
        <v>96</v>
      </c>
      <c r="B2" s="51"/>
      <c r="C2" s="51"/>
      <c r="D2" s="51"/>
      <c r="E2" s="51"/>
      <c r="F2" s="51"/>
      <c r="G2" s="51"/>
      <c r="H2" s="51"/>
    </row>
    <row r="3" spans="1:8" ht="15.6" customHeight="1">
      <c r="A3" s="52" t="s">
        <v>37</v>
      </c>
      <c r="B3" s="52"/>
      <c r="C3" s="52"/>
      <c r="D3" s="52"/>
      <c r="E3" s="52"/>
      <c r="F3" s="52"/>
      <c r="G3" s="52"/>
      <c r="H3" s="52"/>
    </row>
    <row r="4" spans="1:8" ht="41.4">
      <c r="A4" s="14" t="s">
        <v>38</v>
      </c>
      <c r="B4" s="15" t="s">
        <v>1</v>
      </c>
      <c r="C4" s="16" t="s">
        <v>2</v>
      </c>
      <c r="D4" s="16" t="s">
        <v>12</v>
      </c>
      <c r="E4" s="15" t="s">
        <v>101</v>
      </c>
      <c r="F4" s="15" t="s">
        <v>2</v>
      </c>
      <c r="G4" s="16" t="s">
        <v>72</v>
      </c>
      <c r="H4" s="17" t="s">
        <v>3</v>
      </c>
    </row>
    <row r="5" spans="1:8" ht="59.4" customHeight="1">
      <c r="A5" s="18">
        <v>1</v>
      </c>
      <c r="B5" s="19">
        <v>90</v>
      </c>
      <c r="C5" s="20" t="s">
        <v>39</v>
      </c>
      <c r="D5" s="21" t="s">
        <v>83</v>
      </c>
      <c r="E5" s="19"/>
      <c r="F5" s="22" t="s">
        <v>40</v>
      </c>
      <c r="G5" s="20"/>
      <c r="H5" s="23"/>
    </row>
    <row r="6" spans="1:8" ht="55.2">
      <c r="A6" s="24">
        <v>2</v>
      </c>
      <c r="B6" s="19">
        <v>2</v>
      </c>
      <c r="C6" s="20" t="s">
        <v>13</v>
      </c>
      <c r="D6" s="20" t="s">
        <v>65</v>
      </c>
      <c r="E6" s="19"/>
      <c r="F6" s="19" t="s">
        <v>42</v>
      </c>
      <c r="G6" s="20"/>
      <c r="H6" s="23"/>
    </row>
    <row r="7" spans="1:8" ht="82.8">
      <c r="A7" s="24">
        <v>3</v>
      </c>
      <c r="B7" s="19">
        <v>68</v>
      </c>
      <c r="C7" s="20" t="s">
        <v>13</v>
      </c>
      <c r="D7" s="20" t="s">
        <v>41</v>
      </c>
      <c r="E7" s="19"/>
      <c r="F7" s="19" t="s">
        <v>42</v>
      </c>
      <c r="G7" s="20"/>
      <c r="H7" s="23"/>
    </row>
    <row r="8" spans="1:8" ht="69">
      <c r="A8" s="25">
        <v>4</v>
      </c>
      <c r="B8" s="22">
        <v>24</v>
      </c>
      <c r="C8" s="26" t="s">
        <v>13</v>
      </c>
      <c r="D8" s="26" t="s">
        <v>43</v>
      </c>
      <c r="E8" s="26"/>
      <c r="F8" s="22" t="s">
        <v>42</v>
      </c>
      <c r="G8" s="26"/>
      <c r="H8" s="28"/>
    </row>
    <row r="9" spans="1:8" ht="41.4">
      <c r="A9" s="25">
        <v>5</v>
      </c>
      <c r="B9" s="22">
        <v>73</v>
      </c>
      <c r="C9" s="26" t="s">
        <v>39</v>
      </c>
      <c r="D9" s="29" t="s">
        <v>44</v>
      </c>
      <c r="E9" s="22"/>
      <c r="F9" s="22" t="s">
        <v>40</v>
      </c>
      <c r="G9" s="26"/>
      <c r="H9" s="28"/>
    </row>
    <row r="10" spans="1:8" ht="41.4">
      <c r="A10" s="25">
        <v>6</v>
      </c>
      <c r="B10" s="22">
        <v>85</v>
      </c>
      <c r="C10" s="26" t="s">
        <v>39</v>
      </c>
      <c r="D10" s="29" t="s">
        <v>45</v>
      </c>
      <c r="E10" s="22"/>
      <c r="F10" s="22" t="s">
        <v>40</v>
      </c>
      <c r="G10" s="26"/>
      <c r="H10" s="28"/>
    </row>
    <row r="11" spans="1:8" ht="41.4">
      <c r="A11" s="25">
        <v>7</v>
      </c>
      <c r="B11" s="22">
        <v>218</v>
      </c>
      <c r="C11" s="26" t="s">
        <v>39</v>
      </c>
      <c r="D11" s="29" t="s">
        <v>46</v>
      </c>
      <c r="E11" s="22"/>
      <c r="F11" s="22" t="s">
        <v>40</v>
      </c>
      <c r="G11" s="26"/>
      <c r="H11" s="28"/>
    </row>
    <row r="12" spans="1:8" ht="41.4">
      <c r="A12" s="25">
        <v>8</v>
      </c>
      <c r="B12" s="22">
        <v>244.99999999999997</v>
      </c>
      <c r="C12" s="26" t="s">
        <v>39</v>
      </c>
      <c r="D12" s="29" t="s">
        <v>47</v>
      </c>
      <c r="E12" s="22"/>
      <c r="F12" s="22" t="s">
        <v>40</v>
      </c>
      <c r="G12" s="26"/>
      <c r="H12" s="28"/>
    </row>
    <row r="13" spans="1:8" ht="82.8">
      <c r="A13" s="25">
        <v>9</v>
      </c>
      <c r="B13" s="22">
        <v>13</v>
      </c>
      <c r="C13" s="26" t="s">
        <v>13</v>
      </c>
      <c r="D13" s="29" t="s">
        <v>48</v>
      </c>
      <c r="E13" s="22"/>
      <c r="F13" s="22" t="s">
        <v>42</v>
      </c>
      <c r="G13" s="26"/>
      <c r="H13" s="28"/>
    </row>
    <row r="14" spans="1:8" ht="110.4">
      <c r="A14" s="25">
        <v>10</v>
      </c>
      <c r="B14" s="22">
        <v>18</v>
      </c>
      <c r="C14" s="26" t="s">
        <v>13</v>
      </c>
      <c r="D14" s="29" t="s">
        <v>49</v>
      </c>
      <c r="E14" s="22"/>
      <c r="F14" s="22" t="s">
        <v>42</v>
      </c>
      <c r="G14" s="26"/>
      <c r="H14" s="28"/>
    </row>
    <row r="15" spans="1:8" ht="110.4">
      <c r="A15" s="25">
        <v>11</v>
      </c>
      <c r="B15" s="22">
        <v>35.5</v>
      </c>
      <c r="C15" s="26" t="s">
        <v>13</v>
      </c>
      <c r="D15" s="29" t="s">
        <v>50</v>
      </c>
      <c r="E15" s="22"/>
      <c r="F15" s="22" t="s">
        <v>42</v>
      </c>
      <c r="G15" s="26"/>
      <c r="H15" s="28"/>
    </row>
    <row r="16" spans="1:8" ht="55.2">
      <c r="A16" s="25">
        <v>12</v>
      </c>
      <c r="B16" s="22">
        <v>8037.4</v>
      </c>
      <c r="C16" s="26" t="s">
        <v>10</v>
      </c>
      <c r="D16" s="29" t="s">
        <v>51</v>
      </c>
      <c r="E16" s="22"/>
      <c r="F16" s="22" t="s">
        <v>52</v>
      </c>
      <c r="G16" s="26"/>
      <c r="H16" s="28"/>
    </row>
    <row r="17" spans="1:8" ht="69">
      <c r="A17" s="25">
        <v>13</v>
      </c>
      <c r="B17" s="22">
        <v>14.999999999999998</v>
      </c>
      <c r="C17" s="26" t="s">
        <v>13</v>
      </c>
      <c r="D17" s="29" t="s">
        <v>59</v>
      </c>
      <c r="E17" s="22"/>
      <c r="F17" s="22" t="s">
        <v>42</v>
      </c>
      <c r="G17" s="26"/>
      <c r="H17" s="28"/>
    </row>
    <row r="18" spans="1:8" ht="41.4">
      <c r="A18" s="25">
        <v>14</v>
      </c>
      <c r="B18" s="22">
        <v>100</v>
      </c>
      <c r="C18" s="26" t="s">
        <v>13</v>
      </c>
      <c r="D18" s="29" t="s">
        <v>91</v>
      </c>
      <c r="E18" s="22"/>
      <c r="F18" s="22" t="s">
        <v>42</v>
      </c>
      <c r="G18" s="26"/>
      <c r="H18" s="28"/>
    </row>
    <row r="19" spans="1:8" ht="69">
      <c r="A19" s="25">
        <v>15</v>
      </c>
      <c r="B19" s="22">
        <v>43</v>
      </c>
      <c r="C19" s="26" t="s">
        <v>13</v>
      </c>
      <c r="D19" s="29" t="s">
        <v>84</v>
      </c>
      <c r="E19" s="22"/>
      <c r="F19" s="22" t="s">
        <v>42</v>
      </c>
      <c r="G19" s="26"/>
      <c r="H19" s="28"/>
    </row>
    <row r="20" spans="1:8" ht="27.6">
      <c r="A20" s="25">
        <v>16</v>
      </c>
      <c r="B20" s="22">
        <v>815</v>
      </c>
      <c r="C20" s="26" t="s">
        <v>39</v>
      </c>
      <c r="D20" s="29" t="s">
        <v>68</v>
      </c>
      <c r="E20" s="22"/>
      <c r="F20" s="22" t="s">
        <v>40</v>
      </c>
      <c r="G20" s="26"/>
      <c r="H20" s="28"/>
    </row>
    <row r="21" spans="1:8" ht="27.6">
      <c r="A21" s="25">
        <v>17</v>
      </c>
      <c r="B21" s="22">
        <v>250</v>
      </c>
      <c r="C21" s="26" t="s">
        <v>39</v>
      </c>
      <c r="D21" s="29" t="s">
        <v>69</v>
      </c>
      <c r="E21" s="22"/>
      <c r="F21" s="22" t="s">
        <v>40</v>
      </c>
      <c r="G21" s="26"/>
      <c r="H21" s="28"/>
    </row>
    <row r="22" spans="1:8" ht="41.4">
      <c r="A22" s="25">
        <v>18</v>
      </c>
      <c r="B22" s="22">
        <v>1065</v>
      </c>
      <c r="C22" s="26" t="s">
        <v>39</v>
      </c>
      <c r="D22" s="29" t="s">
        <v>53</v>
      </c>
      <c r="E22" s="22"/>
      <c r="F22" s="22" t="s">
        <v>40</v>
      </c>
      <c r="G22" s="26"/>
      <c r="H22" s="28"/>
    </row>
    <row r="23" spans="1:8" ht="41.4">
      <c r="A23" s="25">
        <v>19</v>
      </c>
      <c r="B23" s="22">
        <v>623</v>
      </c>
      <c r="C23" s="26" t="s">
        <v>39</v>
      </c>
      <c r="D23" s="29" t="s">
        <v>60</v>
      </c>
      <c r="E23" s="22"/>
      <c r="F23" s="22" t="s">
        <v>40</v>
      </c>
      <c r="G23" s="26"/>
      <c r="H23" s="28"/>
    </row>
    <row r="24" spans="1:8" ht="41.4">
      <c r="A24" s="25">
        <v>20</v>
      </c>
      <c r="B24" s="22">
        <v>663</v>
      </c>
      <c r="C24" s="26" t="s">
        <v>39</v>
      </c>
      <c r="D24" s="29" t="s">
        <v>54</v>
      </c>
      <c r="E24" s="22"/>
      <c r="F24" s="22" t="s">
        <v>40</v>
      </c>
      <c r="G24" s="26"/>
      <c r="H24" s="28"/>
    </row>
    <row r="25" spans="1:8" ht="55.2">
      <c r="A25" s="25">
        <v>21</v>
      </c>
      <c r="B25" s="22">
        <v>410</v>
      </c>
      <c r="C25" s="26" t="s">
        <v>39</v>
      </c>
      <c r="D25" s="29" t="s">
        <v>55</v>
      </c>
      <c r="E25" s="22"/>
      <c r="F25" s="22" t="s">
        <v>40</v>
      </c>
      <c r="G25" s="26"/>
      <c r="H25" s="28"/>
    </row>
    <row r="26" spans="1:8" ht="151.80000000000001">
      <c r="A26" s="25">
        <v>22</v>
      </c>
      <c r="B26" s="22">
        <v>90</v>
      </c>
      <c r="C26" s="26" t="s">
        <v>39</v>
      </c>
      <c r="D26" s="29" t="s">
        <v>97</v>
      </c>
      <c r="E26" s="22"/>
      <c r="F26" s="22" t="s">
        <v>57</v>
      </c>
      <c r="G26" s="26"/>
      <c r="H26" s="28"/>
    </row>
    <row r="27" spans="1:8" ht="151.80000000000001">
      <c r="A27" s="25">
        <v>23</v>
      </c>
      <c r="B27" s="22">
        <v>72.000000000000014</v>
      </c>
      <c r="C27" s="26" t="s">
        <v>39</v>
      </c>
      <c r="D27" s="29" t="s">
        <v>98</v>
      </c>
      <c r="E27" s="22"/>
      <c r="F27" s="22" t="s">
        <v>57</v>
      </c>
      <c r="G27" s="26"/>
      <c r="H27" s="28"/>
    </row>
    <row r="28" spans="1:8" ht="151.80000000000001">
      <c r="A28" s="25">
        <v>24</v>
      </c>
      <c r="B28" s="22">
        <v>85</v>
      </c>
      <c r="C28" s="26" t="s">
        <v>39</v>
      </c>
      <c r="D28" s="29" t="s">
        <v>99</v>
      </c>
      <c r="E28" s="22"/>
      <c r="F28" s="22" t="s">
        <v>57</v>
      </c>
      <c r="G28" s="26"/>
      <c r="H28" s="28"/>
    </row>
    <row r="29" spans="1:8" ht="110.4">
      <c r="A29" s="25">
        <v>25</v>
      </c>
      <c r="B29" s="22">
        <v>10</v>
      </c>
      <c r="C29" s="26" t="s">
        <v>39</v>
      </c>
      <c r="D29" s="29" t="s">
        <v>88</v>
      </c>
      <c r="E29" s="22"/>
      <c r="F29" s="22" t="s">
        <v>57</v>
      </c>
      <c r="G29" s="26"/>
      <c r="H29" s="28"/>
    </row>
    <row r="30" spans="1:8" ht="138">
      <c r="A30" s="25">
        <v>26</v>
      </c>
      <c r="B30" s="22">
        <v>12</v>
      </c>
      <c r="C30" s="26" t="s">
        <v>39</v>
      </c>
      <c r="D30" s="29" t="s">
        <v>87</v>
      </c>
      <c r="E30" s="22"/>
      <c r="F30" s="22" t="s">
        <v>57</v>
      </c>
      <c r="G30" s="26"/>
      <c r="H30" s="28"/>
    </row>
    <row r="31" spans="1:8" ht="110.4">
      <c r="A31" s="25">
        <v>27</v>
      </c>
      <c r="B31" s="22">
        <v>10</v>
      </c>
      <c r="C31" s="26" t="s">
        <v>7</v>
      </c>
      <c r="D31" s="29" t="s">
        <v>85</v>
      </c>
      <c r="E31" s="22"/>
      <c r="F31" s="22" t="s">
        <v>58</v>
      </c>
      <c r="G31" s="26"/>
      <c r="H31" s="28"/>
    </row>
    <row r="32" spans="1:8" ht="124.2">
      <c r="A32" s="25">
        <v>28</v>
      </c>
      <c r="B32" s="22">
        <v>15</v>
      </c>
      <c r="C32" s="26" t="s">
        <v>7</v>
      </c>
      <c r="D32" s="29" t="s">
        <v>89</v>
      </c>
      <c r="E32" s="22"/>
      <c r="F32" s="22" t="s">
        <v>58</v>
      </c>
      <c r="G32" s="26"/>
      <c r="H32" s="28"/>
    </row>
    <row r="33" spans="1:8" ht="96.6">
      <c r="A33" s="25">
        <v>29</v>
      </c>
      <c r="B33" s="22">
        <v>18</v>
      </c>
      <c r="C33" s="26" t="s">
        <v>39</v>
      </c>
      <c r="D33" s="29" t="s">
        <v>86</v>
      </c>
      <c r="E33" s="22"/>
      <c r="F33" s="22" t="s">
        <v>57</v>
      </c>
      <c r="G33" s="26"/>
      <c r="H33" s="28"/>
    </row>
    <row r="34" spans="1:8" ht="69">
      <c r="A34" s="25">
        <v>30</v>
      </c>
      <c r="B34" s="22">
        <v>7.9999999999999991</v>
      </c>
      <c r="C34" s="26" t="s">
        <v>39</v>
      </c>
      <c r="D34" s="29" t="s">
        <v>8</v>
      </c>
      <c r="E34" s="22"/>
      <c r="F34" s="22" t="s">
        <v>57</v>
      </c>
      <c r="G34" s="26"/>
      <c r="H34" s="28"/>
    </row>
    <row r="35" spans="1:8" ht="55.2">
      <c r="A35" s="25">
        <v>31</v>
      </c>
      <c r="B35" s="22">
        <v>13</v>
      </c>
      <c r="C35" s="26" t="s">
        <v>39</v>
      </c>
      <c r="D35" s="29" t="s">
        <v>90</v>
      </c>
      <c r="E35" s="22"/>
      <c r="F35" s="22" t="s">
        <v>57</v>
      </c>
      <c r="G35" s="26"/>
      <c r="H35" s="28"/>
    </row>
    <row r="36" spans="1:8" ht="138">
      <c r="A36" s="25">
        <v>32</v>
      </c>
      <c r="B36" s="22">
        <v>26</v>
      </c>
      <c r="C36" s="26" t="s">
        <v>7</v>
      </c>
      <c r="D36" s="29" t="s">
        <v>62</v>
      </c>
      <c r="E36" s="22"/>
      <c r="F36" s="22" t="s">
        <v>56</v>
      </c>
      <c r="G36" s="26"/>
      <c r="H36" s="28"/>
    </row>
    <row r="37" spans="1:8" ht="138">
      <c r="A37" s="25">
        <v>33</v>
      </c>
      <c r="B37" s="22">
        <v>9</v>
      </c>
      <c r="C37" s="26" t="s">
        <v>39</v>
      </c>
      <c r="D37" s="29" t="s">
        <v>63</v>
      </c>
      <c r="E37" s="22"/>
      <c r="F37" s="22" t="s">
        <v>40</v>
      </c>
      <c r="G37" s="26"/>
      <c r="H37" s="28"/>
    </row>
    <row r="38" spans="1:8" ht="55.2">
      <c r="A38" s="25">
        <v>34</v>
      </c>
      <c r="B38" s="22">
        <v>16.5</v>
      </c>
      <c r="C38" s="26" t="s">
        <v>39</v>
      </c>
      <c r="D38" s="29" t="s">
        <v>9</v>
      </c>
      <c r="E38" s="26"/>
      <c r="F38" s="22" t="s">
        <v>40</v>
      </c>
      <c r="G38" s="30"/>
      <c r="H38" s="28"/>
    </row>
    <row r="39" spans="1:8" ht="69">
      <c r="A39" s="25">
        <v>35</v>
      </c>
      <c r="B39" s="22">
        <v>17.5</v>
      </c>
      <c r="C39" s="26" t="s">
        <v>39</v>
      </c>
      <c r="D39" s="29" t="s">
        <v>95</v>
      </c>
      <c r="E39" s="26"/>
      <c r="F39" s="22" t="s">
        <v>57</v>
      </c>
      <c r="G39" s="30"/>
      <c r="H39" s="28"/>
    </row>
    <row r="40" spans="1:8" ht="276">
      <c r="A40" s="25">
        <v>36</v>
      </c>
      <c r="B40" s="22">
        <v>70</v>
      </c>
      <c r="C40" s="26" t="s">
        <v>39</v>
      </c>
      <c r="D40" s="29" t="s">
        <v>61</v>
      </c>
      <c r="E40" s="26"/>
      <c r="F40" s="22" t="s">
        <v>57</v>
      </c>
      <c r="G40" s="30"/>
      <c r="H40" s="28"/>
    </row>
    <row r="41" spans="1:8" ht="55.2">
      <c r="A41" s="25">
        <v>37</v>
      </c>
      <c r="B41" s="22">
        <v>50</v>
      </c>
      <c r="C41" s="26" t="s">
        <v>39</v>
      </c>
      <c r="D41" s="29" t="s">
        <v>64</v>
      </c>
      <c r="E41" s="26"/>
      <c r="F41" s="22" t="s">
        <v>40</v>
      </c>
      <c r="G41" s="30"/>
      <c r="H41" s="28"/>
    </row>
    <row r="42" spans="1:8" ht="55.2">
      <c r="A42" s="25">
        <v>38</v>
      </c>
      <c r="B42" s="22">
        <v>130</v>
      </c>
      <c r="C42" s="26" t="s">
        <v>10</v>
      </c>
      <c r="D42" s="29" t="s">
        <v>82</v>
      </c>
      <c r="E42" s="26"/>
      <c r="F42" s="22" t="s">
        <v>52</v>
      </c>
      <c r="G42" s="30"/>
      <c r="H42" s="28"/>
    </row>
    <row r="43" spans="1:8" ht="55.2">
      <c r="A43" s="25">
        <v>39</v>
      </c>
      <c r="B43" s="22">
        <v>2</v>
      </c>
      <c r="C43" s="26" t="s">
        <v>71</v>
      </c>
      <c r="D43" s="29" t="s">
        <v>70</v>
      </c>
      <c r="E43" s="26"/>
      <c r="F43" s="22" t="s">
        <v>100</v>
      </c>
      <c r="G43" s="30"/>
      <c r="H43" s="28"/>
    </row>
    <row r="44" spans="1:8" ht="96.6">
      <c r="A44" s="25">
        <v>40</v>
      </c>
      <c r="B44" s="22">
        <v>5</v>
      </c>
      <c r="C44" s="26" t="s">
        <v>39</v>
      </c>
      <c r="D44" s="29" t="s">
        <v>81</v>
      </c>
      <c r="E44" s="26"/>
      <c r="F44" s="22" t="s">
        <v>40</v>
      </c>
      <c r="G44" s="30"/>
      <c r="H44" s="28"/>
    </row>
    <row r="45" spans="1:8" ht="55.2">
      <c r="A45" s="25">
        <v>41</v>
      </c>
      <c r="B45" s="22">
        <v>1</v>
      </c>
      <c r="C45" s="26" t="s">
        <v>66</v>
      </c>
      <c r="D45" s="29" t="s">
        <v>92</v>
      </c>
      <c r="E45" s="26"/>
      <c r="F45" s="22" t="s">
        <v>100</v>
      </c>
      <c r="G45" s="30"/>
      <c r="H45" s="28"/>
    </row>
    <row r="46" spans="1:8" ht="96.6">
      <c r="A46" s="25">
        <v>42</v>
      </c>
      <c r="B46" s="22">
        <v>1</v>
      </c>
      <c r="C46" s="26" t="s">
        <v>66</v>
      </c>
      <c r="D46" s="29" t="s">
        <v>93</v>
      </c>
      <c r="E46" s="26"/>
      <c r="F46" s="22" t="s">
        <v>100</v>
      </c>
      <c r="G46" s="30"/>
      <c r="H46" s="28"/>
    </row>
    <row r="47" spans="1:8" ht="234.6">
      <c r="A47" s="25">
        <v>43</v>
      </c>
      <c r="B47" s="22">
        <v>10</v>
      </c>
      <c r="C47" s="26" t="s">
        <v>6</v>
      </c>
      <c r="D47" s="29" t="s">
        <v>94</v>
      </c>
      <c r="E47" s="26"/>
      <c r="F47" s="22" t="s">
        <v>40</v>
      </c>
      <c r="G47" s="30"/>
      <c r="H47" s="28"/>
    </row>
    <row r="48" spans="1:8" ht="19.95" customHeight="1">
      <c r="A48" s="25"/>
      <c r="B48" s="22"/>
      <c r="C48" s="22"/>
      <c r="D48" s="26" t="s">
        <v>74</v>
      </c>
      <c r="E48" s="22"/>
      <c r="F48" s="22" t="s">
        <v>11</v>
      </c>
      <c r="G48" s="26"/>
      <c r="H48" s="28"/>
    </row>
    <row r="49" spans="1:8" ht="19.95" customHeight="1">
      <c r="A49" s="25"/>
      <c r="B49" s="22"/>
      <c r="C49" s="22"/>
      <c r="D49" s="26" t="s">
        <v>73</v>
      </c>
      <c r="E49" s="22"/>
      <c r="F49" s="22" t="s">
        <v>11</v>
      </c>
      <c r="G49" s="26"/>
      <c r="H49" s="28"/>
    </row>
    <row r="50" spans="1:8" ht="19.95" customHeight="1">
      <c r="A50" s="25"/>
      <c r="B50" s="22"/>
      <c r="C50" s="22"/>
      <c r="D50" s="27" t="s">
        <v>67</v>
      </c>
      <c r="E50" s="22"/>
      <c r="F50" s="22" t="s">
        <v>11</v>
      </c>
      <c r="G50" s="26"/>
      <c r="H50" s="28"/>
    </row>
    <row r="51" spans="1:8" s="35" customFormat="1" ht="19.95" customHeight="1">
      <c r="A51" s="31"/>
      <c r="B51" s="32"/>
      <c r="C51" s="32"/>
      <c r="D51" s="32" t="s">
        <v>75</v>
      </c>
      <c r="E51" s="33"/>
      <c r="F51" s="32" t="s">
        <v>11</v>
      </c>
      <c r="G51" s="32"/>
      <c r="H51" s="34"/>
    </row>
    <row r="52" spans="1:8" s="40" customFormat="1" ht="19.95" customHeight="1">
      <c r="A52" s="12"/>
      <c r="B52" s="36"/>
      <c r="C52" s="37"/>
      <c r="D52" s="38"/>
      <c r="E52" s="39"/>
      <c r="F52" s="39"/>
      <c r="G52" s="39"/>
      <c r="H52" s="37"/>
    </row>
    <row r="53" spans="1:8" s="40" customFormat="1" ht="19.95" customHeight="1">
      <c r="A53" s="54" t="s">
        <v>76</v>
      </c>
      <c r="B53" s="54"/>
      <c r="C53" s="54"/>
      <c r="D53" s="41"/>
      <c r="E53" s="37"/>
      <c r="F53" s="37"/>
      <c r="G53" s="12"/>
      <c r="H53" s="37"/>
    </row>
    <row r="54" spans="1:8" s="12" customFormat="1" ht="19.95" customHeight="1">
      <c r="B54" s="37"/>
      <c r="C54" s="37"/>
      <c r="D54" s="41"/>
    </row>
    <row r="55" spans="1:8" s="12" customFormat="1" ht="19.95" customHeight="1">
      <c r="B55" s="37"/>
      <c r="C55" s="37"/>
      <c r="D55" s="41"/>
      <c r="E55" s="53" t="s">
        <v>77</v>
      </c>
      <c r="F55" s="53"/>
      <c r="G55" s="53"/>
    </row>
    <row r="56" spans="1:8" s="12" customFormat="1" ht="19.95" customHeight="1">
      <c r="B56" s="37"/>
      <c r="C56" s="37"/>
      <c r="D56" s="41"/>
      <c r="E56" s="42"/>
      <c r="F56" s="42"/>
      <c r="G56" s="42"/>
    </row>
    <row r="57" spans="1:8" s="12" customFormat="1" ht="19.95" customHeight="1">
      <c r="B57" s="37"/>
      <c r="C57" s="37"/>
      <c r="D57" s="41"/>
      <c r="E57" s="53" t="s">
        <v>78</v>
      </c>
      <c r="F57" s="53"/>
      <c r="G57" s="53"/>
      <c r="H57" s="37"/>
    </row>
    <row r="58" spans="1:8" s="12" customFormat="1" ht="19.95" customHeight="1">
      <c r="B58" s="43" t="s">
        <v>79</v>
      </c>
      <c r="C58" s="44"/>
      <c r="D58" s="41"/>
      <c r="E58" s="45"/>
      <c r="H58" s="37"/>
    </row>
    <row r="59" spans="1:8" s="12" customFormat="1" ht="19.95" customHeight="1">
      <c r="B59" s="43" t="s">
        <v>80</v>
      </c>
      <c r="C59" s="44"/>
      <c r="D59" s="41"/>
      <c r="E59" s="45"/>
      <c r="H59" s="37"/>
    </row>
    <row r="60" spans="1:8" s="46" customFormat="1" ht="15">
      <c r="B60" s="47"/>
      <c r="C60" s="13"/>
      <c r="D60" s="48"/>
      <c r="E60" s="13"/>
      <c r="F60" s="13"/>
      <c r="G60" s="13"/>
    </row>
  </sheetData>
  <mergeCells count="6">
    <mergeCell ref="A1:H1"/>
    <mergeCell ref="A2:H2"/>
    <mergeCell ref="A3:H3"/>
    <mergeCell ref="E55:G55"/>
    <mergeCell ref="E57:G57"/>
    <mergeCell ref="A53:C53"/>
  </mergeCells>
  <printOptions horizontalCentered="1"/>
  <pageMargins left="0.70866141732283472" right="0.70866141732283472" top="0.74803149606299213" bottom="0.74803149606299213" header="0.31496062992125984" footer="0.31496062992125984"/>
  <pageSetup paperSize="9" scale="95" orientation="landscape" r:id="rId1"/>
  <headerFooter>
    <oddHeader>&amp;Cpage &amp;P/&amp;N</oddHeader>
    <oddFooter>&amp;LSecretary&amp;RContractor</oddFooter>
  </headerFooter>
  <rowBreaks count="1" manualBreakCount="1">
    <brk id="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0"/>
  <sheetViews>
    <sheetView workbookViewId="0"/>
  </sheetViews>
  <sheetFormatPr defaultColWidth="12.59765625" defaultRowHeight="15" customHeight="1"/>
  <cols>
    <col min="1" max="1" width="8" customWidth="1"/>
    <col min="2" max="2" width="33.3984375" customWidth="1"/>
    <col min="3" max="26" width="8" customWidth="1"/>
  </cols>
  <sheetData>
    <row r="1" spans="1:26" ht="14.4">
      <c r="A1" s="1"/>
      <c r="B1" s="2"/>
      <c r="C1" s="3"/>
      <c r="D1" s="4"/>
      <c r="E1" s="4"/>
      <c r="F1" s="3"/>
      <c r="G1" s="3"/>
      <c r="H1" s="3"/>
      <c r="I1" s="3"/>
      <c r="J1" s="3"/>
      <c r="K1" s="3"/>
      <c r="L1" s="3"/>
      <c r="M1" s="3"/>
      <c r="N1" s="3"/>
      <c r="O1" s="3"/>
      <c r="P1" s="3"/>
      <c r="Q1" s="3"/>
      <c r="R1" s="3"/>
      <c r="S1" s="3"/>
      <c r="T1" s="3"/>
      <c r="U1" s="3"/>
      <c r="V1" s="3"/>
      <c r="W1" s="3"/>
      <c r="X1" s="3"/>
      <c r="Y1" s="3"/>
      <c r="Z1" s="3"/>
    </row>
    <row r="2" spans="1:26" ht="86.4">
      <c r="A2" s="1" t="s">
        <v>14</v>
      </c>
      <c r="B2" s="2" t="s">
        <v>15</v>
      </c>
      <c r="C2" s="3"/>
      <c r="D2" s="4"/>
      <c r="E2" s="4"/>
      <c r="F2" s="3"/>
      <c r="G2" s="3"/>
      <c r="H2" s="3"/>
      <c r="I2" s="3"/>
      <c r="J2" s="3"/>
      <c r="K2" s="3"/>
      <c r="L2" s="3"/>
      <c r="M2" s="3"/>
      <c r="N2" s="3"/>
      <c r="O2" s="3"/>
      <c r="P2" s="3"/>
      <c r="Q2" s="3"/>
      <c r="R2" s="3"/>
      <c r="S2" s="3"/>
      <c r="T2" s="3"/>
      <c r="U2" s="3"/>
      <c r="V2" s="3"/>
      <c r="W2" s="3"/>
      <c r="X2" s="3"/>
      <c r="Y2" s="3"/>
      <c r="Z2" s="3"/>
    </row>
    <row r="3" spans="1:26" ht="14.4">
      <c r="A3" s="1"/>
      <c r="B3" s="2" t="str">
        <f>"Solid Blocks of "&amp;C3&amp;"x"&amp;D3&amp;"x"&amp;E3&amp;"-"&amp;F3&amp;"nos"</f>
        <v>Solid Blocks of 30x20x16.2-103nos</v>
      </c>
      <c r="C3" s="5">
        <v>30</v>
      </c>
      <c r="D3" s="6">
        <v>20</v>
      </c>
      <c r="E3" s="6">
        <v>16.2</v>
      </c>
      <c r="F3" s="5">
        <v>103</v>
      </c>
      <c r="G3" s="7">
        <f>ROUND(C3*D3*E3*F3*10^-6,2)</f>
        <v>1</v>
      </c>
      <c r="H3" s="3"/>
      <c r="I3" s="3"/>
      <c r="J3" s="3"/>
      <c r="K3" s="3"/>
      <c r="L3" s="3"/>
      <c r="M3" s="3"/>
      <c r="N3" s="3"/>
      <c r="O3" s="3"/>
      <c r="P3" s="3"/>
      <c r="Q3" s="3"/>
      <c r="R3" s="3"/>
      <c r="S3" s="3"/>
      <c r="T3" s="3"/>
      <c r="U3" s="3"/>
      <c r="V3" s="3"/>
      <c r="W3" s="3"/>
      <c r="X3" s="3"/>
      <c r="Y3" s="3"/>
      <c r="Z3" s="3"/>
    </row>
    <row r="4" spans="1:26" ht="14.4">
      <c r="A4" s="1" t="s">
        <v>16</v>
      </c>
      <c r="B4" s="2" t="s">
        <v>17</v>
      </c>
      <c r="C4" s="3" t="s">
        <v>18</v>
      </c>
      <c r="D4" s="8">
        <f>G3</f>
        <v>1</v>
      </c>
      <c r="E4" s="9">
        <v>5924.65</v>
      </c>
      <c r="F4" s="4">
        <f t="shared" ref="F4:F11" si="0">ROUND(D4*E4,2)</f>
        <v>5924.65</v>
      </c>
      <c r="G4" s="3"/>
      <c r="H4" s="3">
        <f>F4</f>
        <v>5924.65</v>
      </c>
      <c r="I4" s="3">
        <f>H4/F3</f>
        <v>57.520873786407762</v>
      </c>
      <c r="J4" s="3"/>
      <c r="K4" s="3"/>
      <c r="L4" s="3"/>
      <c r="M4" s="3"/>
      <c r="N4" s="3"/>
      <c r="O4" s="3"/>
      <c r="P4" s="3"/>
      <c r="Q4" s="3"/>
      <c r="R4" s="3"/>
      <c r="S4" s="3"/>
      <c r="T4" s="3"/>
      <c r="U4" s="3"/>
      <c r="V4" s="3"/>
      <c r="W4" s="3"/>
      <c r="X4" s="3"/>
      <c r="Y4" s="3"/>
      <c r="Z4" s="3"/>
    </row>
    <row r="5" spans="1:26" ht="14.4">
      <c r="A5" s="1">
        <v>10.1</v>
      </c>
      <c r="B5" s="2" t="s">
        <v>19</v>
      </c>
      <c r="C5" s="3" t="s">
        <v>20</v>
      </c>
      <c r="D5" s="8">
        <v>0.1275</v>
      </c>
      <c r="E5" s="9">
        <v>58.45</v>
      </c>
      <c r="F5" s="4">
        <f t="shared" si="0"/>
        <v>7.45</v>
      </c>
      <c r="G5" s="3"/>
      <c r="H5" s="3"/>
      <c r="I5" s="3"/>
      <c r="J5" s="3"/>
      <c r="K5" s="3"/>
      <c r="L5" s="3"/>
      <c r="M5" s="3"/>
      <c r="N5" s="3"/>
      <c r="O5" s="3"/>
      <c r="P5" s="3"/>
      <c r="Q5" s="3"/>
      <c r="R5" s="3"/>
      <c r="S5" s="3"/>
      <c r="T5" s="3"/>
      <c r="U5" s="3"/>
      <c r="V5" s="3"/>
      <c r="W5" s="3"/>
      <c r="X5" s="3"/>
      <c r="Y5" s="3"/>
      <c r="Z5" s="3"/>
    </row>
    <row r="6" spans="1:26" ht="28.8">
      <c r="A6" s="1" t="s">
        <v>21</v>
      </c>
      <c r="B6" s="2" t="s">
        <v>22</v>
      </c>
      <c r="C6" s="3" t="s">
        <v>23</v>
      </c>
      <c r="D6" s="8">
        <v>0.1</v>
      </c>
      <c r="E6" s="9">
        <v>638</v>
      </c>
      <c r="F6" s="4">
        <f t="shared" si="0"/>
        <v>63.8</v>
      </c>
      <c r="G6" s="3"/>
      <c r="H6" s="3"/>
      <c r="I6" s="3"/>
      <c r="J6" s="3"/>
      <c r="K6" s="3"/>
      <c r="L6" s="3"/>
      <c r="M6" s="3"/>
      <c r="N6" s="3"/>
      <c r="O6" s="3"/>
      <c r="P6" s="3"/>
      <c r="Q6" s="3"/>
      <c r="R6" s="3"/>
      <c r="S6" s="3"/>
      <c r="T6" s="3"/>
      <c r="U6" s="3"/>
      <c r="V6" s="3"/>
      <c r="W6" s="3"/>
      <c r="X6" s="3"/>
      <c r="Y6" s="3"/>
      <c r="Z6" s="3"/>
    </row>
    <row r="7" spans="1:26" ht="28.8">
      <c r="A7" s="1">
        <v>11.7</v>
      </c>
      <c r="B7" s="2" t="s">
        <v>24</v>
      </c>
      <c r="C7" s="3" t="s">
        <v>4</v>
      </c>
      <c r="D7" s="8">
        <v>2.5000000000000001E-3</v>
      </c>
      <c r="E7" s="9">
        <v>5804.35</v>
      </c>
      <c r="F7" s="4">
        <f t="shared" si="0"/>
        <v>14.51</v>
      </c>
      <c r="G7" s="3"/>
      <c r="H7" s="3"/>
      <c r="I7" s="3"/>
      <c r="J7" s="3"/>
      <c r="K7" s="3"/>
      <c r="L7" s="3"/>
      <c r="M7" s="3"/>
      <c r="N7" s="3"/>
      <c r="O7" s="3"/>
      <c r="P7" s="3"/>
      <c r="Q7" s="3"/>
      <c r="R7" s="3"/>
      <c r="S7" s="3"/>
      <c r="T7" s="3"/>
      <c r="U7" s="3"/>
      <c r="V7" s="3"/>
      <c r="W7" s="3"/>
      <c r="X7" s="3"/>
      <c r="Y7" s="3"/>
      <c r="Z7" s="3"/>
    </row>
    <row r="8" spans="1:26" ht="14.4">
      <c r="A8" s="1" t="s">
        <v>25</v>
      </c>
      <c r="B8" s="2" t="s">
        <v>26</v>
      </c>
      <c r="C8" s="3" t="s">
        <v>4</v>
      </c>
      <c r="D8" s="4">
        <v>5.0999999999999997E-2</v>
      </c>
      <c r="E8" s="9">
        <v>4723.5</v>
      </c>
      <c r="F8" s="9">
        <f t="shared" si="0"/>
        <v>240.9</v>
      </c>
      <c r="G8" s="3"/>
      <c r="H8" s="3"/>
      <c r="I8" s="3"/>
      <c r="J8" s="3"/>
      <c r="K8" s="3"/>
      <c r="L8" s="3"/>
      <c r="M8" s="3"/>
      <c r="N8" s="3"/>
      <c r="O8" s="3"/>
      <c r="P8" s="3"/>
      <c r="Q8" s="3"/>
      <c r="R8" s="3"/>
      <c r="S8" s="3"/>
      <c r="T8" s="3"/>
      <c r="U8" s="3"/>
      <c r="V8" s="3"/>
      <c r="W8" s="3"/>
      <c r="X8" s="3"/>
      <c r="Y8" s="3"/>
      <c r="Z8" s="3"/>
    </row>
    <row r="9" spans="1:26" ht="14.4">
      <c r="A9" s="1" t="s">
        <v>27</v>
      </c>
      <c r="B9" s="2" t="s">
        <v>28</v>
      </c>
      <c r="C9" s="3" t="s">
        <v>29</v>
      </c>
      <c r="D9" s="4">
        <v>0.68</v>
      </c>
      <c r="E9" s="9">
        <v>368</v>
      </c>
      <c r="F9" s="9">
        <f t="shared" si="0"/>
        <v>250.24</v>
      </c>
      <c r="G9" s="3"/>
      <c r="H9" s="3"/>
      <c r="I9" s="3"/>
      <c r="J9" s="3"/>
      <c r="K9" s="3"/>
      <c r="L9" s="3"/>
      <c r="M9" s="3"/>
      <c r="N9" s="3"/>
      <c r="O9" s="3"/>
      <c r="P9" s="3"/>
      <c r="Q9" s="3"/>
      <c r="R9" s="3"/>
      <c r="S9" s="3"/>
      <c r="T9" s="3"/>
      <c r="U9" s="3"/>
      <c r="V9" s="3"/>
      <c r="W9" s="3"/>
      <c r="X9" s="3"/>
      <c r="Y9" s="3"/>
      <c r="Z9" s="3"/>
    </row>
    <row r="10" spans="1:26" ht="14.4">
      <c r="A10" s="1" t="s">
        <v>30</v>
      </c>
      <c r="B10" s="2" t="s">
        <v>31</v>
      </c>
      <c r="C10" s="3" t="s">
        <v>5</v>
      </c>
      <c r="D10" s="9">
        <v>0.6</v>
      </c>
      <c r="E10" s="9">
        <v>487</v>
      </c>
      <c r="F10" s="9">
        <f t="shared" si="0"/>
        <v>292.2</v>
      </c>
      <c r="G10" s="3"/>
      <c r="H10" s="3"/>
      <c r="I10" s="3"/>
      <c r="J10" s="3"/>
      <c r="K10" s="3"/>
      <c r="L10" s="3"/>
      <c r="M10" s="3"/>
      <c r="N10" s="3"/>
      <c r="O10" s="3"/>
      <c r="P10" s="3"/>
      <c r="Q10" s="3"/>
      <c r="R10" s="3"/>
      <c r="S10" s="3"/>
      <c r="T10" s="3"/>
      <c r="U10" s="3"/>
      <c r="V10" s="3"/>
      <c r="W10" s="3"/>
      <c r="X10" s="3"/>
      <c r="Y10" s="3"/>
      <c r="Z10" s="3"/>
    </row>
    <row r="11" spans="1:26" ht="14.4">
      <c r="A11" s="1" t="s">
        <v>32</v>
      </c>
      <c r="B11" s="2" t="s">
        <v>33</v>
      </c>
      <c r="C11" s="3" t="s">
        <v>29</v>
      </c>
      <c r="D11" s="4">
        <v>3.6</v>
      </c>
      <c r="E11" s="9">
        <v>368</v>
      </c>
      <c r="F11" s="9">
        <f t="shared" si="0"/>
        <v>1324.8</v>
      </c>
      <c r="G11" s="3"/>
      <c r="H11" s="3"/>
      <c r="I11" s="3"/>
      <c r="J11" s="3"/>
      <c r="K11" s="3"/>
      <c r="L11" s="3"/>
      <c r="M11" s="3"/>
      <c r="N11" s="3"/>
      <c r="O11" s="3"/>
      <c r="P11" s="3"/>
      <c r="Q11" s="3"/>
      <c r="R11" s="3"/>
      <c r="S11" s="3"/>
      <c r="T11" s="3"/>
      <c r="U11" s="3"/>
      <c r="V11" s="3"/>
      <c r="W11" s="3"/>
      <c r="X11" s="3"/>
      <c r="Y11" s="3"/>
      <c r="Z11" s="3"/>
    </row>
    <row r="12" spans="1:26" ht="14.4">
      <c r="A12" s="1"/>
      <c r="B12" s="2" t="s">
        <v>34</v>
      </c>
      <c r="C12" s="10">
        <v>0.01</v>
      </c>
      <c r="D12" s="4"/>
      <c r="E12" s="9">
        <f>SUM(F8:F11)</f>
        <v>2108.14</v>
      </c>
      <c r="F12" s="4">
        <f t="shared" ref="F12:F13" si="1">ROUND(C12*E12,2)</f>
        <v>21.08</v>
      </c>
      <c r="G12" s="3"/>
      <c r="H12" s="3"/>
      <c r="I12" s="3"/>
      <c r="J12" s="7"/>
      <c r="K12" s="3"/>
      <c r="L12" s="3"/>
      <c r="M12" s="3"/>
      <c r="N12" s="3"/>
      <c r="O12" s="3"/>
      <c r="P12" s="3"/>
      <c r="Q12" s="3"/>
      <c r="R12" s="3"/>
      <c r="S12" s="3"/>
      <c r="T12" s="3"/>
      <c r="U12" s="3"/>
      <c r="V12" s="3"/>
      <c r="W12" s="3"/>
      <c r="X12" s="3"/>
      <c r="Y12" s="3"/>
      <c r="Z12" s="3"/>
    </row>
    <row r="13" spans="1:26" ht="14.4">
      <c r="A13" s="1"/>
      <c r="B13" s="2" t="s">
        <v>35</v>
      </c>
      <c r="C13" s="10">
        <v>0.15</v>
      </c>
      <c r="D13" s="4"/>
      <c r="E13" s="9">
        <f>E12+F12</f>
        <v>2129.2199999999998</v>
      </c>
      <c r="F13" s="4">
        <f t="shared" si="1"/>
        <v>319.38</v>
      </c>
      <c r="G13" s="3"/>
      <c r="H13" s="3"/>
      <c r="I13" s="3"/>
      <c r="J13" s="3"/>
      <c r="K13" s="3"/>
      <c r="L13" s="3"/>
      <c r="M13" s="3"/>
      <c r="N13" s="3"/>
      <c r="O13" s="3"/>
      <c r="P13" s="3"/>
      <c r="Q13" s="3"/>
      <c r="R13" s="3"/>
      <c r="S13" s="3"/>
      <c r="T13" s="3"/>
      <c r="U13" s="3"/>
      <c r="V13" s="3"/>
      <c r="W13" s="3"/>
      <c r="X13" s="3"/>
      <c r="Y13" s="3"/>
      <c r="Z13" s="3"/>
    </row>
    <row r="14" spans="1:26" ht="14.4">
      <c r="A14" s="1"/>
      <c r="B14" s="11" t="s">
        <v>36</v>
      </c>
      <c r="C14" s="9">
        <f>G3</f>
        <v>1</v>
      </c>
      <c r="D14" s="3" t="s">
        <v>4</v>
      </c>
      <c r="E14" s="4"/>
      <c r="F14" s="4">
        <f>SUM(F4:F13)</f>
        <v>8459.0099999999984</v>
      </c>
      <c r="G14" s="3"/>
      <c r="H14" s="3"/>
      <c r="I14" s="3"/>
      <c r="J14" s="3"/>
      <c r="K14" s="3"/>
      <c r="L14" s="3"/>
      <c r="M14" s="3"/>
      <c r="N14" s="3"/>
      <c r="O14" s="3"/>
      <c r="P14" s="3"/>
      <c r="Q14" s="3"/>
      <c r="R14" s="3"/>
      <c r="S14" s="3"/>
      <c r="T14" s="3"/>
      <c r="U14" s="3"/>
      <c r="V14" s="3"/>
      <c r="W14" s="3"/>
      <c r="X14" s="3"/>
      <c r="Y14" s="3"/>
      <c r="Z14" s="3"/>
    </row>
    <row r="15" spans="1:26" ht="14.4">
      <c r="A15" s="1"/>
      <c r="B15" s="11" t="s">
        <v>36</v>
      </c>
      <c r="C15" s="4">
        <v>1</v>
      </c>
      <c r="D15" s="3" t="s">
        <v>4</v>
      </c>
      <c r="E15" s="4"/>
      <c r="F15" s="3">
        <f>F14/C14</f>
        <v>8459.0099999999984</v>
      </c>
      <c r="G15" s="3"/>
      <c r="H15" s="3"/>
      <c r="I15" s="3"/>
      <c r="J15" s="3"/>
      <c r="K15" s="3"/>
      <c r="L15" s="3"/>
      <c r="M15" s="3"/>
      <c r="N15" s="3"/>
      <c r="O15" s="3"/>
      <c r="P15" s="3"/>
      <c r="Q15" s="3"/>
      <c r="R15" s="3"/>
      <c r="S15" s="3"/>
      <c r="T15" s="3"/>
      <c r="U15" s="3"/>
      <c r="V15" s="3"/>
      <c r="W15" s="3"/>
      <c r="X15" s="3"/>
      <c r="Y15" s="3"/>
      <c r="Z15" s="3"/>
    </row>
    <row r="16" spans="1:26" ht="14.4">
      <c r="A16" s="1"/>
      <c r="B16" s="2"/>
      <c r="C16" s="3"/>
      <c r="D16" s="4"/>
      <c r="E16" s="4"/>
      <c r="F16" s="3"/>
      <c r="G16" s="3"/>
      <c r="H16" s="3"/>
      <c r="I16" s="3"/>
      <c r="J16" s="3"/>
      <c r="K16" s="3"/>
      <c r="L16" s="3"/>
      <c r="M16" s="3"/>
      <c r="N16" s="3"/>
      <c r="O16" s="3"/>
      <c r="P16" s="3"/>
      <c r="Q16" s="3"/>
      <c r="R16" s="3"/>
      <c r="S16" s="3"/>
      <c r="T16" s="3"/>
      <c r="U16" s="3"/>
      <c r="V16" s="3"/>
      <c r="W16" s="3"/>
      <c r="X16" s="3"/>
      <c r="Y16" s="3"/>
      <c r="Z16" s="3"/>
    </row>
    <row r="17" spans="1:26" ht="14.4">
      <c r="A17" s="1"/>
      <c r="B17" s="2"/>
      <c r="C17" s="3"/>
      <c r="D17" s="4"/>
      <c r="E17" s="4"/>
      <c r="F17" s="3"/>
      <c r="G17" s="3"/>
      <c r="H17" s="3"/>
      <c r="I17" s="3"/>
      <c r="J17" s="3"/>
      <c r="K17" s="3"/>
      <c r="L17" s="3"/>
      <c r="M17" s="3"/>
      <c r="N17" s="3"/>
      <c r="O17" s="3"/>
      <c r="P17" s="3"/>
      <c r="Q17" s="3"/>
      <c r="R17" s="3"/>
      <c r="S17" s="3"/>
      <c r="T17" s="3"/>
      <c r="U17" s="3"/>
      <c r="V17" s="3"/>
      <c r="W17" s="3"/>
      <c r="X17" s="3"/>
      <c r="Y17" s="3"/>
      <c r="Z17" s="3"/>
    </row>
    <row r="18" spans="1:26" ht="14.4">
      <c r="A18" s="1"/>
      <c r="B18" s="2"/>
      <c r="C18" s="3"/>
      <c r="D18" s="4"/>
      <c r="E18" s="4"/>
      <c r="F18" s="3"/>
      <c r="G18" s="3"/>
      <c r="H18" s="3"/>
      <c r="I18" s="3"/>
      <c r="J18" s="3"/>
      <c r="K18" s="3"/>
      <c r="L18" s="3"/>
      <c r="M18" s="3"/>
      <c r="N18" s="3"/>
      <c r="O18" s="3"/>
      <c r="P18" s="3"/>
      <c r="Q18" s="3"/>
      <c r="R18" s="3"/>
      <c r="S18" s="3"/>
      <c r="T18" s="3"/>
      <c r="U18" s="3"/>
      <c r="V18" s="3"/>
      <c r="W18" s="3"/>
      <c r="X18" s="3"/>
      <c r="Y18" s="3"/>
      <c r="Z18" s="3"/>
    </row>
    <row r="19" spans="1:26" ht="14.4">
      <c r="A19" s="1"/>
      <c r="B19" s="2"/>
      <c r="C19" s="3"/>
      <c r="D19" s="4"/>
      <c r="E19" s="4"/>
      <c r="F19" s="3"/>
      <c r="G19" s="3"/>
      <c r="H19" s="3"/>
      <c r="I19" s="3"/>
      <c r="J19" s="3"/>
      <c r="K19" s="3"/>
      <c r="L19" s="3"/>
      <c r="M19" s="3"/>
      <c r="N19" s="3"/>
      <c r="O19" s="3"/>
      <c r="P19" s="3"/>
      <c r="Q19" s="3"/>
      <c r="R19" s="3"/>
      <c r="S19" s="3"/>
      <c r="T19" s="3"/>
      <c r="U19" s="3"/>
      <c r="V19" s="3"/>
      <c r="W19" s="3"/>
      <c r="X19" s="3"/>
      <c r="Y19" s="3"/>
      <c r="Z19" s="3"/>
    </row>
    <row r="20" spans="1:26" ht="14.4">
      <c r="A20" s="1"/>
      <c r="B20" s="2"/>
      <c r="C20" s="3"/>
      <c r="D20" s="4"/>
      <c r="E20" s="4"/>
      <c r="F20" s="3"/>
      <c r="G20" s="3"/>
      <c r="H20" s="3"/>
      <c r="I20" s="3"/>
      <c r="J20" s="3"/>
      <c r="K20" s="3"/>
      <c r="L20" s="3"/>
      <c r="M20" s="3"/>
      <c r="N20" s="3"/>
      <c r="O20" s="3"/>
      <c r="P20" s="3"/>
      <c r="Q20" s="3"/>
      <c r="R20" s="3"/>
      <c r="S20" s="3"/>
      <c r="T20" s="3"/>
      <c r="U20" s="3"/>
      <c r="V20" s="3"/>
      <c r="W20" s="3"/>
      <c r="X20" s="3"/>
      <c r="Y20" s="3"/>
      <c r="Z20" s="3"/>
    </row>
    <row r="21" spans="1:26" ht="15.75" customHeight="1">
      <c r="A21" s="1"/>
      <c r="B21" s="2"/>
      <c r="C21" s="3"/>
      <c r="D21" s="4"/>
      <c r="E21" s="4"/>
      <c r="F21" s="3"/>
      <c r="G21" s="3"/>
      <c r="H21" s="3"/>
      <c r="I21" s="3"/>
      <c r="J21" s="3"/>
      <c r="K21" s="3"/>
      <c r="L21" s="3"/>
      <c r="M21" s="3"/>
      <c r="N21" s="3"/>
      <c r="O21" s="3"/>
      <c r="P21" s="3"/>
      <c r="Q21" s="3"/>
      <c r="R21" s="3"/>
      <c r="S21" s="3"/>
      <c r="T21" s="3"/>
      <c r="U21" s="3"/>
      <c r="V21" s="3"/>
      <c r="W21" s="3"/>
      <c r="X21" s="3"/>
      <c r="Y21" s="3"/>
      <c r="Z21" s="3"/>
    </row>
    <row r="22" spans="1:26" ht="15.75" customHeight="1">
      <c r="A22" s="1"/>
      <c r="B22" s="2"/>
      <c r="C22" s="3"/>
      <c r="D22" s="4"/>
      <c r="E22" s="4"/>
      <c r="F22" s="3"/>
      <c r="G22" s="3"/>
      <c r="H22" s="3"/>
      <c r="I22" s="3"/>
      <c r="J22" s="3"/>
      <c r="K22" s="3"/>
      <c r="L22" s="3"/>
      <c r="M22" s="3"/>
      <c r="N22" s="3"/>
      <c r="O22" s="3"/>
      <c r="P22" s="3"/>
      <c r="Q22" s="3"/>
      <c r="R22" s="3"/>
      <c r="S22" s="3"/>
      <c r="T22" s="3"/>
      <c r="U22" s="3"/>
      <c r="V22" s="3"/>
      <c r="W22" s="3"/>
      <c r="X22" s="3"/>
      <c r="Y22" s="3"/>
      <c r="Z22" s="3"/>
    </row>
    <row r="23" spans="1:26" ht="15.75" customHeight="1">
      <c r="A23" s="1"/>
      <c r="B23" s="2"/>
      <c r="C23" s="3"/>
      <c r="D23" s="4"/>
      <c r="E23" s="4"/>
      <c r="F23" s="3"/>
      <c r="G23" s="3"/>
      <c r="H23" s="3"/>
      <c r="I23" s="3"/>
      <c r="J23" s="3"/>
      <c r="K23" s="3"/>
      <c r="L23" s="3"/>
      <c r="M23" s="3"/>
      <c r="N23" s="3"/>
      <c r="O23" s="3"/>
      <c r="P23" s="3"/>
      <c r="Q23" s="3"/>
      <c r="R23" s="3"/>
      <c r="S23" s="3"/>
      <c r="T23" s="3"/>
      <c r="U23" s="3"/>
      <c r="V23" s="3"/>
      <c r="W23" s="3"/>
      <c r="X23" s="3"/>
      <c r="Y23" s="3"/>
      <c r="Z23" s="3"/>
    </row>
    <row r="24" spans="1:26" ht="15.75" customHeight="1">
      <c r="A24" s="1"/>
      <c r="B24" s="2"/>
      <c r="C24" s="3"/>
      <c r="D24" s="4"/>
      <c r="E24" s="4"/>
      <c r="F24" s="3"/>
      <c r="G24" s="3"/>
      <c r="H24" s="3"/>
      <c r="I24" s="3"/>
      <c r="J24" s="3"/>
      <c r="K24" s="3"/>
      <c r="L24" s="3"/>
      <c r="M24" s="3"/>
      <c r="N24" s="3"/>
      <c r="O24" s="3"/>
      <c r="P24" s="3"/>
      <c r="Q24" s="3"/>
      <c r="R24" s="3"/>
      <c r="S24" s="3"/>
      <c r="T24" s="3"/>
      <c r="U24" s="3"/>
      <c r="V24" s="3"/>
      <c r="W24" s="3"/>
      <c r="X24" s="3"/>
      <c r="Y24" s="3"/>
      <c r="Z24" s="3"/>
    </row>
    <row r="25" spans="1:26" ht="15.75" customHeight="1">
      <c r="A25" s="1"/>
      <c r="B25" s="2"/>
      <c r="C25" s="3"/>
      <c r="D25" s="4"/>
      <c r="E25" s="4"/>
      <c r="F25" s="3"/>
      <c r="G25" s="3"/>
      <c r="H25" s="3"/>
      <c r="I25" s="3"/>
      <c r="J25" s="3"/>
      <c r="K25" s="3"/>
      <c r="L25" s="3"/>
      <c r="M25" s="3"/>
      <c r="N25" s="3"/>
      <c r="O25" s="3"/>
      <c r="P25" s="3"/>
      <c r="Q25" s="3"/>
      <c r="R25" s="3"/>
      <c r="S25" s="3"/>
      <c r="T25" s="3"/>
      <c r="U25" s="3"/>
      <c r="V25" s="3"/>
      <c r="W25" s="3"/>
      <c r="X25" s="3"/>
      <c r="Y25" s="3"/>
      <c r="Z25" s="3"/>
    </row>
    <row r="26" spans="1:26" ht="15.75" customHeight="1">
      <c r="A26" s="1"/>
      <c r="B26" s="2"/>
      <c r="C26" s="3"/>
      <c r="D26" s="4"/>
      <c r="E26" s="4"/>
      <c r="F26" s="3"/>
      <c r="G26" s="3"/>
      <c r="H26" s="3"/>
      <c r="I26" s="3"/>
      <c r="J26" s="3"/>
      <c r="K26" s="3"/>
      <c r="L26" s="3"/>
      <c r="M26" s="3"/>
      <c r="N26" s="3"/>
      <c r="O26" s="3"/>
      <c r="P26" s="3"/>
      <c r="Q26" s="3"/>
      <c r="R26" s="3"/>
      <c r="S26" s="3"/>
      <c r="T26" s="3"/>
      <c r="U26" s="3"/>
      <c r="V26" s="3"/>
      <c r="W26" s="3"/>
      <c r="X26" s="3"/>
      <c r="Y26" s="3"/>
      <c r="Z26" s="3"/>
    </row>
    <row r="27" spans="1:26" ht="15.75" customHeight="1">
      <c r="A27" s="1"/>
      <c r="B27" s="2"/>
      <c r="C27" s="3"/>
      <c r="D27" s="4"/>
      <c r="E27" s="4"/>
      <c r="F27" s="3"/>
      <c r="G27" s="3"/>
      <c r="H27" s="3"/>
      <c r="I27" s="3"/>
      <c r="J27" s="3"/>
      <c r="K27" s="3"/>
      <c r="L27" s="3"/>
      <c r="M27" s="3"/>
      <c r="N27" s="3"/>
      <c r="O27" s="3"/>
      <c r="P27" s="3"/>
      <c r="Q27" s="3"/>
      <c r="R27" s="3"/>
      <c r="S27" s="3"/>
      <c r="T27" s="3"/>
      <c r="U27" s="3"/>
      <c r="V27" s="3"/>
      <c r="W27" s="3"/>
      <c r="X27" s="3"/>
      <c r="Y27" s="3"/>
      <c r="Z27" s="3"/>
    </row>
    <row r="28" spans="1:26" ht="15.75" customHeight="1">
      <c r="A28" s="1"/>
      <c r="B28" s="2"/>
      <c r="C28" s="3"/>
      <c r="D28" s="4"/>
      <c r="E28" s="4"/>
      <c r="F28" s="3"/>
      <c r="G28" s="3"/>
      <c r="H28" s="3"/>
      <c r="I28" s="3"/>
      <c r="J28" s="3"/>
      <c r="K28" s="3"/>
      <c r="L28" s="3"/>
      <c r="M28" s="3"/>
      <c r="N28" s="3"/>
      <c r="O28" s="3"/>
      <c r="P28" s="3"/>
      <c r="Q28" s="3"/>
      <c r="R28" s="3"/>
      <c r="S28" s="3"/>
      <c r="T28" s="3"/>
      <c r="U28" s="3"/>
      <c r="V28" s="3"/>
      <c r="W28" s="3"/>
      <c r="X28" s="3"/>
      <c r="Y28" s="3"/>
      <c r="Z28" s="3"/>
    </row>
    <row r="29" spans="1:26" ht="15.75" customHeight="1">
      <c r="A29" s="1"/>
      <c r="B29" s="2"/>
      <c r="C29" s="3"/>
      <c r="D29" s="4"/>
      <c r="E29" s="4"/>
      <c r="F29" s="3"/>
      <c r="G29" s="3"/>
      <c r="H29" s="3"/>
      <c r="I29" s="3"/>
      <c r="J29" s="3"/>
      <c r="K29" s="3"/>
      <c r="L29" s="3"/>
      <c r="M29" s="3"/>
      <c r="N29" s="3"/>
      <c r="O29" s="3"/>
      <c r="P29" s="3"/>
      <c r="Q29" s="3"/>
      <c r="R29" s="3"/>
      <c r="S29" s="3"/>
      <c r="T29" s="3"/>
      <c r="U29" s="3"/>
      <c r="V29" s="3"/>
      <c r="W29" s="3"/>
      <c r="X29" s="3"/>
      <c r="Y29" s="3"/>
      <c r="Z29" s="3"/>
    </row>
    <row r="30" spans="1:26" ht="15.75" customHeight="1">
      <c r="A30" s="1"/>
      <c r="B30" s="2"/>
      <c r="C30" s="3"/>
      <c r="D30" s="4"/>
      <c r="E30" s="4"/>
      <c r="F30" s="3"/>
      <c r="G30" s="3"/>
      <c r="H30" s="3"/>
      <c r="I30" s="3"/>
      <c r="J30" s="3"/>
      <c r="K30" s="3"/>
      <c r="L30" s="3"/>
      <c r="M30" s="3"/>
      <c r="N30" s="3"/>
      <c r="O30" s="3"/>
      <c r="P30" s="3"/>
      <c r="Q30" s="3"/>
      <c r="R30" s="3"/>
      <c r="S30" s="3"/>
      <c r="T30" s="3"/>
      <c r="U30" s="3"/>
      <c r="V30" s="3"/>
      <c r="W30" s="3"/>
      <c r="X30" s="3"/>
      <c r="Y30" s="3"/>
      <c r="Z30" s="3"/>
    </row>
    <row r="31" spans="1:26" ht="15.75" customHeight="1">
      <c r="A31" s="1"/>
      <c r="B31" s="2"/>
      <c r="C31" s="3"/>
      <c r="D31" s="4"/>
      <c r="E31" s="4"/>
      <c r="F31" s="3"/>
      <c r="G31" s="3"/>
      <c r="H31" s="3"/>
      <c r="I31" s="3"/>
      <c r="J31" s="3"/>
      <c r="K31" s="3"/>
      <c r="L31" s="3"/>
      <c r="M31" s="3"/>
      <c r="N31" s="3"/>
      <c r="O31" s="3"/>
      <c r="P31" s="3"/>
      <c r="Q31" s="3"/>
      <c r="R31" s="3"/>
      <c r="S31" s="3"/>
      <c r="T31" s="3"/>
      <c r="U31" s="3"/>
      <c r="V31" s="3"/>
      <c r="W31" s="3"/>
      <c r="X31" s="3"/>
      <c r="Y31" s="3"/>
      <c r="Z31" s="3"/>
    </row>
    <row r="32" spans="1:26" ht="15.75" customHeight="1">
      <c r="A32" s="1"/>
      <c r="B32" s="2"/>
      <c r="C32" s="3"/>
      <c r="D32" s="4"/>
      <c r="E32" s="4"/>
      <c r="F32" s="3"/>
      <c r="G32" s="3"/>
      <c r="H32" s="3"/>
      <c r="I32" s="3"/>
      <c r="J32" s="3"/>
      <c r="K32" s="3"/>
      <c r="L32" s="3"/>
      <c r="M32" s="3"/>
      <c r="N32" s="3"/>
      <c r="O32" s="3"/>
      <c r="P32" s="3"/>
      <c r="Q32" s="3"/>
      <c r="R32" s="3"/>
      <c r="S32" s="3"/>
      <c r="T32" s="3"/>
      <c r="U32" s="3"/>
      <c r="V32" s="3"/>
      <c r="W32" s="3"/>
      <c r="X32" s="3"/>
      <c r="Y32" s="3"/>
      <c r="Z32" s="3"/>
    </row>
    <row r="33" spans="1:26" ht="15.75" customHeight="1">
      <c r="A33" s="1"/>
      <c r="B33" s="2"/>
      <c r="C33" s="3"/>
      <c r="D33" s="4"/>
      <c r="E33" s="4"/>
      <c r="F33" s="3"/>
      <c r="G33" s="3"/>
      <c r="H33" s="3"/>
      <c r="I33" s="3"/>
      <c r="J33" s="3"/>
      <c r="K33" s="3"/>
      <c r="L33" s="3"/>
      <c r="M33" s="3"/>
      <c r="N33" s="3"/>
      <c r="O33" s="3"/>
      <c r="P33" s="3"/>
      <c r="Q33" s="3"/>
      <c r="R33" s="3"/>
      <c r="S33" s="3"/>
      <c r="T33" s="3"/>
      <c r="U33" s="3"/>
      <c r="V33" s="3"/>
      <c r="W33" s="3"/>
      <c r="X33" s="3"/>
      <c r="Y33" s="3"/>
      <c r="Z33" s="3"/>
    </row>
    <row r="34" spans="1:26" ht="15.75" customHeight="1">
      <c r="A34" s="1"/>
      <c r="B34" s="2"/>
      <c r="C34" s="3"/>
      <c r="D34" s="4"/>
      <c r="E34" s="4"/>
      <c r="F34" s="3"/>
      <c r="G34" s="3"/>
      <c r="H34" s="3"/>
      <c r="I34" s="3"/>
      <c r="J34" s="3"/>
      <c r="K34" s="3"/>
      <c r="L34" s="3"/>
      <c r="M34" s="3"/>
      <c r="N34" s="3"/>
      <c r="O34" s="3"/>
      <c r="P34" s="3"/>
      <c r="Q34" s="3"/>
      <c r="R34" s="3"/>
      <c r="S34" s="3"/>
      <c r="T34" s="3"/>
      <c r="U34" s="3"/>
      <c r="V34" s="3"/>
      <c r="W34" s="3"/>
      <c r="X34" s="3"/>
      <c r="Y34" s="3"/>
      <c r="Z34" s="3"/>
    </row>
    <row r="35" spans="1:26" ht="15.75" customHeight="1">
      <c r="A35" s="1"/>
      <c r="B35" s="2"/>
      <c r="C35" s="3"/>
      <c r="D35" s="4"/>
      <c r="E35" s="4"/>
      <c r="F35" s="3"/>
      <c r="G35" s="3"/>
      <c r="H35" s="3"/>
      <c r="I35" s="3"/>
      <c r="J35" s="3"/>
      <c r="K35" s="3"/>
      <c r="L35" s="3"/>
      <c r="M35" s="3"/>
      <c r="N35" s="3"/>
      <c r="O35" s="3"/>
      <c r="P35" s="3"/>
      <c r="Q35" s="3"/>
      <c r="R35" s="3"/>
      <c r="S35" s="3"/>
      <c r="T35" s="3"/>
      <c r="U35" s="3"/>
      <c r="V35" s="3"/>
      <c r="W35" s="3"/>
      <c r="X35" s="3"/>
      <c r="Y35" s="3"/>
      <c r="Z35" s="3"/>
    </row>
    <row r="36" spans="1:26" ht="15.75" customHeight="1">
      <c r="A36" s="1"/>
      <c r="B36" s="2"/>
      <c r="C36" s="3"/>
      <c r="D36" s="4"/>
      <c r="E36" s="4"/>
      <c r="F36" s="3"/>
      <c r="G36" s="3"/>
      <c r="H36" s="3"/>
      <c r="I36" s="3"/>
      <c r="J36" s="3"/>
      <c r="K36" s="3"/>
      <c r="L36" s="3"/>
      <c r="M36" s="3"/>
      <c r="N36" s="3"/>
      <c r="O36" s="3"/>
      <c r="P36" s="3"/>
      <c r="Q36" s="3"/>
      <c r="R36" s="3"/>
      <c r="S36" s="3"/>
      <c r="T36" s="3"/>
      <c r="U36" s="3"/>
      <c r="V36" s="3"/>
      <c r="W36" s="3"/>
      <c r="X36" s="3"/>
      <c r="Y36" s="3"/>
      <c r="Z36" s="3"/>
    </row>
    <row r="37" spans="1:26" ht="15.75" customHeight="1">
      <c r="A37" s="1"/>
      <c r="B37" s="2"/>
      <c r="C37" s="3"/>
      <c r="D37" s="4"/>
      <c r="E37" s="4"/>
      <c r="F37" s="3"/>
      <c r="G37" s="3"/>
      <c r="H37" s="3"/>
      <c r="I37" s="3"/>
      <c r="J37" s="3"/>
      <c r="K37" s="3"/>
      <c r="L37" s="3"/>
      <c r="M37" s="3"/>
      <c r="N37" s="3"/>
      <c r="O37" s="3"/>
      <c r="P37" s="3"/>
      <c r="Q37" s="3"/>
      <c r="R37" s="3"/>
      <c r="S37" s="3"/>
      <c r="T37" s="3"/>
      <c r="U37" s="3"/>
      <c r="V37" s="3"/>
      <c r="W37" s="3"/>
      <c r="X37" s="3"/>
      <c r="Y37" s="3"/>
      <c r="Z37" s="3"/>
    </row>
    <row r="38" spans="1:26" ht="15.75" customHeight="1">
      <c r="A38" s="1"/>
      <c r="B38" s="2"/>
      <c r="C38" s="3"/>
      <c r="D38" s="4"/>
      <c r="E38" s="4"/>
      <c r="F38" s="3"/>
      <c r="G38" s="3"/>
      <c r="H38" s="3"/>
      <c r="I38" s="3"/>
      <c r="J38" s="3"/>
      <c r="K38" s="3"/>
      <c r="L38" s="3"/>
      <c r="M38" s="3"/>
      <c r="N38" s="3"/>
      <c r="O38" s="3"/>
      <c r="P38" s="3"/>
      <c r="Q38" s="3"/>
      <c r="R38" s="3"/>
      <c r="S38" s="3"/>
      <c r="T38" s="3"/>
      <c r="U38" s="3"/>
      <c r="V38" s="3"/>
      <c r="W38" s="3"/>
      <c r="X38" s="3"/>
      <c r="Y38" s="3"/>
      <c r="Z38" s="3"/>
    </row>
    <row r="39" spans="1:26" ht="15.75" customHeight="1">
      <c r="A39" s="1"/>
      <c r="B39" s="2"/>
      <c r="C39" s="3"/>
      <c r="D39" s="4"/>
      <c r="E39" s="4"/>
      <c r="F39" s="3"/>
      <c r="G39" s="3"/>
      <c r="H39" s="3"/>
      <c r="I39" s="3"/>
      <c r="J39" s="3"/>
      <c r="K39" s="3"/>
      <c r="L39" s="3"/>
      <c r="M39" s="3"/>
      <c r="N39" s="3"/>
      <c r="O39" s="3"/>
      <c r="P39" s="3"/>
      <c r="Q39" s="3"/>
      <c r="R39" s="3"/>
      <c r="S39" s="3"/>
      <c r="T39" s="3"/>
      <c r="U39" s="3"/>
      <c r="V39" s="3"/>
      <c r="W39" s="3"/>
      <c r="X39" s="3"/>
      <c r="Y39" s="3"/>
      <c r="Z39" s="3"/>
    </row>
    <row r="40" spans="1:26" ht="15.75" customHeight="1">
      <c r="A40" s="1"/>
      <c r="B40" s="2"/>
      <c r="C40" s="3"/>
      <c r="D40" s="4"/>
      <c r="E40" s="4"/>
      <c r="F40" s="3"/>
      <c r="G40" s="3"/>
      <c r="H40" s="3"/>
      <c r="I40" s="3"/>
      <c r="J40" s="3"/>
      <c r="K40" s="3"/>
      <c r="L40" s="3"/>
      <c r="M40" s="3"/>
      <c r="N40" s="3"/>
      <c r="O40" s="3"/>
      <c r="P40" s="3"/>
      <c r="Q40" s="3"/>
      <c r="R40" s="3"/>
      <c r="S40" s="3"/>
      <c r="T40" s="3"/>
      <c r="U40" s="3"/>
      <c r="V40" s="3"/>
      <c r="W40" s="3"/>
      <c r="X40" s="3"/>
      <c r="Y40" s="3"/>
      <c r="Z40" s="3"/>
    </row>
    <row r="41" spans="1:26" ht="15.75" customHeight="1">
      <c r="A41" s="1"/>
      <c r="B41" s="2"/>
      <c r="C41" s="3"/>
      <c r="D41" s="4"/>
      <c r="E41" s="4"/>
      <c r="F41" s="3"/>
      <c r="G41" s="3"/>
      <c r="H41" s="3"/>
      <c r="I41" s="3"/>
      <c r="J41" s="3"/>
      <c r="K41" s="3"/>
      <c r="L41" s="3"/>
      <c r="M41" s="3"/>
      <c r="N41" s="3"/>
      <c r="O41" s="3"/>
      <c r="P41" s="3"/>
      <c r="Q41" s="3"/>
      <c r="R41" s="3"/>
      <c r="S41" s="3"/>
      <c r="T41" s="3"/>
      <c r="U41" s="3"/>
      <c r="V41" s="3"/>
      <c r="W41" s="3"/>
      <c r="X41" s="3"/>
      <c r="Y41" s="3"/>
      <c r="Z41" s="3"/>
    </row>
    <row r="42" spans="1:26" ht="15.75" customHeight="1">
      <c r="A42" s="1"/>
      <c r="B42" s="2"/>
      <c r="C42" s="3"/>
      <c r="D42" s="4"/>
      <c r="E42" s="4"/>
      <c r="F42" s="3"/>
      <c r="G42" s="3"/>
      <c r="H42" s="3"/>
      <c r="I42" s="3"/>
      <c r="J42" s="3"/>
      <c r="K42" s="3"/>
      <c r="L42" s="3"/>
      <c r="M42" s="3"/>
      <c r="N42" s="3"/>
      <c r="O42" s="3"/>
      <c r="P42" s="3"/>
      <c r="Q42" s="3"/>
      <c r="R42" s="3"/>
      <c r="S42" s="3"/>
      <c r="T42" s="3"/>
      <c r="U42" s="3"/>
      <c r="V42" s="3"/>
      <c r="W42" s="3"/>
      <c r="X42" s="3"/>
      <c r="Y42" s="3"/>
      <c r="Z42" s="3"/>
    </row>
    <row r="43" spans="1:26" ht="15.75" customHeight="1">
      <c r="A43" s="1"/>
      <c r="B43" s="2"/>
      <c r="C43" s="3"/>
      <c r="D43" s="4"/>
      <c r="E43" s="4"/>
      <c r="F43" s="3"/>
      <c r="G43" s="3"/>
      <c r="H43" s="3"/>
      <c r="I43" s="3"/>
      <c r="J43" s="3"/>
      <c r="K43" s="3"/>
      <c r="L43" s="3"/>
      <c r="M43" s="3"/>
      <c r="N43" s="3"/>
      <c r="O43" s="3"/>
      <c r="P43" s="3"/>
      <c r="Q43" s="3"/>
      <c r="R43" s="3"/>
      <c r="S43" s="3"/>
      <c r="T43" s="3"/>
      <c r="U43" s="3"/>
      <c r="V43" s="3"/>
      <c r="W43" s="3"/>
      <c r="X43" s="3"/>
      <c r="Y43" s="3"/>
      <c r="Z43" s="3"/>
    </row>
    <row r="44" spans="1:26" ht="15.75" customHeight="1">
      <c r="A44" s="1"/>
      <c r="B44" s="2"/>
      <c r="C44" s="3"/>
      <c r="D44" s="4"/>
      <c r="E44" s="4"/>
      <c r="F44" s="3"/>
      <c r="G44" s="3"/>
      <c r="H44" s="3"/>
      <c r="I44" s="3"/>
      <c r="J44" s="3"/>
      <c r="K44" s="3"/>
      <c r="L44" s="3"/>
      <c r="M44" s="3"/>
      <c r="N44" s="3"/>
      <c r="O44" s="3"/>
      <c r="P44" s="3"/>
      <c r="Q44" s="3"/>
      <c r="R44" s="3"/>
      <c r="S44" s="3"/>
      <c r="T44" s="3"/>
      <c r="U44" s="3"/>
      <c r="V44" s="3"/>
      <c r="W44" s="3"/>
      <c r="X44" s="3"/>
      <c r="Y44" s="3"/>
      <c r="Z44" s="3"/>
    </row>
    <row r="45" spans="1:26" ht="15.75" customHeight="1">
      <c r="A45" s="1"/>
      <c r="B45" s="2"/>
      <c r="C45" s="3"/>
      <c r="D45" s="4"/>
      <c r="E45" s="4"/>
      <c r="F45" s="3"/>
      <c r="G45" s="3"/>
      <c r="H45" s="3"/>
      <c r="I45" s="3"/>
      <c r="J45" s="3"/>
      <c r="K45" s="3"/>
      <c r="L45" s="3"/>
      <c r="M45" s="3"/>
      <c r="N45" s="3"/>
      <c r="O45" s="3"/>
      <c r="P45" s="3"/>
      <c r="Q45" s="3"/>
      <c r="R45" s="3"/>
      <c r="S45" s="3"/>
      <c r="T45" s="3"/>
      <c r="U45" s="3"/>
      <c r="V45" s="3"/>
      <c r="W45" s="3"/>
      <c r="X45" s="3"/>
      <c r="Y45" s="3"/>
      <c r="Z45" s="3"/>
    </row>
    <row r="46" spans="1:26" ht="15.75" customHeight="1">
      <c r="A46" s="1"/>
      <c r="B46" s="2"/>
      <c r="C46" s="3"/>
      <c r="D46" s="4"/>
      <c r="E46" s="4"/>
      <c r="F46" s="3"/>
      <c r="G46" s="3"/>
      <c r="H46" s="3"/>
      <c r="I46" s="3"/>
      <c r="J46" s="3"/>
      <c r="K46" s="3"/>
      <c r="L46" s="3"/>
      <c r="M46" s="3"/>
      <c r="N46" s="3"/>
      <c r="O46" s="3"/>
      <c r="P46" s="3"/>
      <c r="Q46" s="3"/>
      <c r="R46" s="3"/>
      <c r="S46" s="3"/>
      <c r="T46" s="3"/>
      <c r="U46" s="3"/>
      <c r="V46" s="3"/>
      <c r="W46" s="3"/>
      <c r="X46" s="3"/>
      <c r="Y46" s="3"/>
      <c r="Z46" s="3"/>
    </row>
    <row r="47" spans="1:26" ht="15.75" customHeight="1">
      <c r="A47" s="1"/>
      <c r="B47" s="2"/>
      <c r="C47" s="3"/>
      <c r="D47" s="4"/>
      <c r="E47" s="4"/>
      <c r="F47" s="3"/>
      <c r="G47" s="3"/>
      <c r="H47" s="3"/>
      <c r="I47" s="3"/>
      <c r="J47" s="3"/>
      <c r="K47" s="3"/>
      <c r="L47" s="3"/>
      <c r="M47" s="3"/>
      <c r="N47" s="3"/>
      <c r="O47" s="3"/>
      <c r="P47" s="3"/>
      <c r="Q47" s="3"/>
      <c r="R47" s="3"/>
      <c r="S47" s="3"/>
      <c r="T47" s="3"/>
      <c r="U47" s="3"/>
      <c r="V47" s="3"/>
      <c r="W47" s="3"/>
      <c r="X47" s="3"/>
      <c r="Y47" s="3"/>
      <c r="Z47" s="3"/>
    </row>
    <row r="48" spans="1:26" ht="15.75" customHeight="1">
      <c r="A48" s="1"/>
      <c r="B48" s="2"/>
      <c r="C48" s="3"/>
      <c r="D48" s="4"/>
      <c r="E48" s="4"/>
      <c r="F48" s="3"/>
      <c r="G48" s="3"/>
      <c r="H48" s="3"/>
      <c r="I48" s="3"/>
      <c r="J48" s="3"/>
      <c r="K48" s="3"/>
      <c r="L48" s="3"/>
      <c r="M48" s="3"/>
      <c r="N48" s="3"/>
      <c r="O48" s="3"/>
      <c r="P48" s="3"/>
      <c r="Q48" s="3"/>
      <c r="R48" s="3"/>
      <c r="S48" s="3"/>
      <c r="T48" s="3"/>
      <c r="U48" s="3"/>
      <c r="V48" s="3"/>
      <c r="W48" s="3"/>
      <c r="X48" s="3"/>
      <c r="Y48" s="3"/>
      <c r="Z48" s="3"/>
    </row>
    <row r="49" spans="1:26" ht="15.75" customHeight="1">
      <c r="A49" s="1"/>
      <c r="B49" s="2"/>
      <c r="C49" s="3"/>
      <c r="D49" s="4"/>
      <c r="E49" s="4"/>
      <c r="F49" s="3"/>
      <c r="G49" s="3"/>
      <c r="H49" s="3"/>
      <c r="I49" s="3"/>
      <c r="J49" s="3"/>
      <c r="K49" s="3"/>
      <c r="L49" s="3"/>
      <c r="M49" s="3"/>
      <c r="N49" s="3"/>
      <c r="O49" s="3"/>
      <c r="P49" s="3"/>
      <c r="Q49" s="3"/>
      <c r="R49" s="3"/>
      <c r="S49" s="3"/>
      <c r="T49" s="3"/>
      <c r="U49" s="3"/>
      <c r="V49" s="3"/>
      <c r="W49" s="3"/>
      <c r="X49" s="3"/>
      <c r="Y49" s="3"/>
      <c r="Z49" s="3"/>
    </row>
    <row r="50" spans="1:26" ht="15.75" customHeight="1">
      <c r="A50" s="1"/>
      <c r="B50" s="2"/>
      <c r="C50" s="3"/>
      <c r="D50" s="4"/>
      <c r="E50" s="4"/>
      <c r="F50" s="3"/>
      <c r="G50" s="3"/>
      <c r="H50" s="3"/>
      <c r="I50" s="3"/>
      <c r="J50" s="3"/>
      <c r="K50" s="3"/>
      <c r="L50" s="3"/>
      <c r="M50" s="3"/>
      <c r="N50" s="3"/>
      <c r="O50" s="3"/>
      <c r="P50" s="3"/>
      <c r="Q50" s="3"/>
      <c r="R50" s="3"/>
      <c r="S50" s="3"/>
      <c r="T50" s="3"/>
      <c r="U50" s="3"/>
      <c r="V50" s="3"/>
      <c r="W50" s="3"/>
      <c r="X50" s="3"/>
      <c r="Y50" s="3"/>
      <c r="Z50" s="3"/>
    </row>
    <row r="51" spans="1:26" ht="15.75" customHeight="1">
      <c r="A51" s="1"/>
      <c r="B51" s="2"/>
      <c r="C51" s="3"/>
      <c r="D51" s="4"/>
      <c r="E51" s="4"/>
      <c r="F51" s="3"/>
      <c r="G51" s="3"/>
      <c r="H51" s="3"/>
      <c r="I51" s="3"/>
      <c r="J51" s="3"/>
      <c r="K51" s="3"/>
      <c r="L51" s="3"/>
      <c r="M51" s="3"/>
      <c r="N51" s="3"/>
      <c r="O51" s="3"/>
      <c r="P51" s="3"/>
      <c r="Q51" s="3"/>
      <c r="R51" s="3"/>
      <c r="S51" s="3"/>
      <c r="T51" s="3"/>
      <c r="U51" s="3"/>
      <c r="V51" s="3"/>
      <c r="W51" s="3"/>
      <c r="X51" s="3"/>
      <c r="Y51" s="3"/>
      <c r="Z51" s="3"/>
    </row>
    <row r="52" spans="1:26" ht="15.75" customHeight="1">
      <c r="A52" s="1"/>
      <c r="B52" s="2"/>
      <c r="C52" s="3"/>
      <c r="D52" s="4"/>
      <c r="E52" s="4"/>
      <c r="F52" s="3"/>
      <c r="G52" s="3"/>
      <c r="H52" s="3"/>
      <c r="I52" s="3"/>
      <c r="J52" s="3"/>
      <c r="K52" s="3"/>
      <c r="L52" s="3"/>
      <c r="M52" s="3"/>
      <c r="N52" s="3"/>
      <c r="O52" s="3"/>
      <c r="P52" s="3"/>
      <c r="Q52" s="3"/>
      <c r="R52" s="3"/>
      <c r="S52" s="3"/>
      <c r="T52" s="3"/>
      <c r="U52" s="3"/>
      <c r="V52" s="3"/>
      <c r="W52" s="3"/>
      <c r="X52" s="3"/>
      <c r="Y52" s="3"/>
      <c r="Z52" s="3"/>
    </row>
    <row r="53" spans="1:26" ht="15.75" customHeight="1">
      <c r="A53" s="1"/>
      <c r="B53" s="2"/>
      <c r="C53" s="3"/>
      <c r="D53" s="4"/>
      <c r="E53" s="4"/>
      <c r="F53" s="3"/>
      <c r="G53" s="3"/>
      <c r="H53" s="3"/>
      <c r="I53" s="3"/>
      <c r="J53" s="3"/>
      <c r="K53" s="3"/>
      <c r="L53" s="3"/>
      <c r="M53" s="3"/>
      <c r="N53" s="3"/>
      <c r="O53" s="3"/>
      <c r="P53" s="3"/>
      <c r="Q53" s="3"/>
      <c r="R53" s="3"/>
      <c r="S53" s="3"/>
      <c r="T53" s="3"/>
      <c r="U53" s="3"/>
      <c r="V53" s="3"/>
      <c r="W53" s="3"/>
      <c r="X53" s="3"/>
      <c r="Y53" s="3"/>
      <c r="Z53" s="3"/>
    </row>
    <row r="54" spans="1:26" ht="15.75" customHeight="1">
      <c r="A54" s="1"/>
      <c r="B54" s="2"/>
      <c r="C54" s="3"/>
      <c r="D54" s="4"/>
      <c r="E54" s="4"/>
      <c r="F54" s="3"/>
      <c r="G54" s="3"/>
      <c r="H54" s="3"/>
      <c r="I54" s="3"/>
      <c r="J54" s="3"/>
      <c r="K54" s="3"/>
      <c r="L54" s="3"/>
      <c r="M54" s="3"/>
      <c r="N54" s="3"/>
      <c r="O54" s="3"/>
      <c r="P54" s="3"/>
      <c r="Q54" s="3"/>
      <c r="R54" s="3"/>
      <c r="S54" s="3"/>
      <c r="T54" s="3"/>
      <c r="U54" s="3"/>
      <c r="V54" s="3"/>
      <c r="W54" s="3"/>
      <c r="X54" s="3"/>
      <c r="Y54" s="3"/>
      <c r="Z54" s="3"/>
    </row>
    <row r="55" spans="1:26" ht="15.75" customHeight="1">
      <c r="A55" s="1"/>
      <c r="B55" s="2"/>
      <c r="C55" s="3"/>
      <c r="D55" s="4"/>
      <c r="E55" s="4"/>
      <c r="F55" s="3"/>
      <c r="G55" s="3"/>
      <c r="H55" s="3"/>
      <c r="I55" s="3"/>
      <c r="J55" s="3"/>
      <c r="K55" s="3"/>
      <c r="L55" s="3"/>
      <c r="M55" s="3"/>
      <c r="N55" s="3"/>
      <c r="O55" s="3"/>
      <c r="P55" s="3"/>
      <c r="Q55" s="3"/>
      <c r="R55" s="3"/>
      <c r="S55" s="3"/>
      <c r="T55" s="3"/>
      <c r="U55" s="3"/>
      <c r="V55" s="3"/>
      <c r="W55" s="3"/>
      <c r="X55" s="3"/>
      <c r="Y55" s="3"/>
      <c r="Z55" s="3"/>
    </row>
    <row r="56" spans="1:26" ht="15.75" customHeight="1">
      <c r="A56" s="1"/>
      <c r="B56" s="2"/>
      <c r="C56" s="3"/>
      <c r="D56" s="4"/>
      <c r="E56" s="4"/>
      <c r="F56" s="3"/>
      <c r="G56" s="3"/>
      <c r="H56" s="3"/>
      <c r="I56" s="3"/>
      <c r="J56" s="3"/>
      <c r="K56" s="3"/>
      <c r="L56" s="3"/>
      <c r="M56" s="3"/>
      <c r="N56" s="3"/>
      <c r="O56" s="3"/>
      <c r="P56" s="3"/>
      <c r="Q56" s="3"/>
      <c r="R56" s="3"/>
      <c r="S56" s="3"/>
      <c r="T56" s="3"/>
      <c r="U56" s="3"/>
      <c r="V56" s="3"/>
      <c r="W56" s="3"/>
      <c r="X56" s="3"/>
      <c r="Y56" s="3"/>
      <c r="Z56" s="3"/>
    </row>
    <row r="57" spans="1:26" ht="15.75" customHeight="1">
      <c r="A57" s="1"/>
      <c r="B57" s="2"/>
      <c r="C57" s="3"/>
      <c r="D57" s="4"/>
      <c r="E57" s="4"/>
      <c r="F57" s="3"/>
      <c r="G57" s="3"/>
      <c r="H57" s="3"/>
      <c r="I57" s="3"/>
      <c r="J57" s="3"/>
      <c r="K57" s="3"/>
      <c r="L57" s="3"/>
      <c r="M57" s="3"/>
      <c r="N57" s="3"/>
      <c r="O57" s="3"/>
      <c r="P57" s="3"/>
      <c r="Q57" s="3"/>
      <c r="R57" s="3"/>
      <c r="S57" s="3"/>
      <c r="T57" s="3"/>
      <c r="U57" s="3"/>
      <c r="V57" s="3"/>
      <c r="W57" s="3"/>
      <c r="X57" s="3"/>
      <c r="Y57" s="3"/>
      <c r="Z57" s="3"/>
    </row>
    <row r="58" spans="1:26" ht="15.75" customHeight="1">
      <c r="A58" s="1"/>
      <c r="B58" s="2"/>
      <c r="C58" s="3"/>
      <c r="D58" s="4"/>
      <c r="E58" s="4"/>
      <c r="F58" s="3"/>
      <c r="G58" s="3"/>
      <c r="H58" s="3"/>
      <c r="I58" s="3"/>
      <c r="J58" s="3"/>
      <c r="K58" s="3"/>
      <c r="L58" s="3"/>
      <c r="M58" s="3"/>
      <c r="N58" s="3"/>
      <c r="O58" s="3"/>
      <c r="P58" s="3"/>
      <c r="Q58" s="3"/>
      <c r="R58" s="3"/>
      <c r="S58" s="3"/>
      <c r="T58" s="3"/>
      <c r="U58" s="3"/>
      <c r="V58" s="3"/>
      <c r="W58" s="3"/>
      <c r="X58" s="3"/>
      <c r="Y58" s="3"/>
      <c r="Z58" s="3"/>
    </row>
    <row r="59" spans="1:26" ht="15.75" customHeight="1">
      <c r="A59" s="1"/>
      <c r="B59" s="2"/>
      <c r="C59" s="3"/>
      <c r="D59" s="4"/>
      <c r="E59" s="4"/>
      <c r="F59" s="3"/>
      <c r="G59" s="3"/>
      <c r="H59" s="3"/>
      <c r="I59" s="3"/>
      <c r="J59" s="3"/>
      <c r="K59" s="3"/>
      <c r="L59" s="3"/>
      <c r="M59" s="3"/>
      <c r="N59" s="3"/>
      <c r="O59" s="3"/>
      <c r="P59" s="3"/>
      <c r="Q59" s="3"/>
      <c r="R59" s="3"/>
      <c r="S59" s="3"/>
      <c r="T59" s="3"/>
      <c r="U59" s="3"/>
      <c r="V59" s="3"/>
      <c r="W59" s="3"/>
      <c r="X59" s="3"/>
      <c r="Y59" s="3"/>
      <c r="Z59" s="3"/>
    </row>
    <row r="60" spans="1:26" ht="15.75" customHeight="1">
      <c r="A60" s="1"/>
      <c r="B60" s="2"/>
      <c r="C60" s="3"/>
      <c r="D60" s="4"/>
      <c r="E60" s="4"/>
      <c r="F60" s="3"/>
      <c r="G60" s="3"/>
      <c r="H60" s="3"/>
      <c r="I60" s="3"/>
      <c r="J60" s="3"/>
      <c r="K60" s="3"/>
      <c r="L60" s="3"/>
      <c r="M60" s="3"/>
      <c r="N60" s="3"/>
      <c r="O60" s="3"/>
      <c r="P60" s="3"/>
      <c r="Q60" s="3"/>
      <c r="R60" s="3"/>
      <c r="S60" s="3"/>
      <c r="T60" s="3"/>
      <c r="U60" s="3"/>
      <c r="V60" s="3"/>
      <c r="W60" s="3"/>
      <c r="X60" s="3"/>
      <c r="Y60" s="3"/>
      <c r="Z60" s="3"/>
    </row>
    <row r="61" spans="1:26" ht="15.75" customHeight="1">
      <c r="A61" s="1"/>
      <c r="B61" s="2"/>
      <c r="C61" s="3"/>
      <c r="D61" s="4"/>
      <c r="E61" s="4"/>
      <c r="F61" s="3"/>
      <c r="G61" s="3"/>
      <c r="H61" s="3"/>
      <c r="I61" s="3"/>
      <c r="J61" s="3"/>
      <c r="K61" s="3"/>
      <c r="L61" s="3"/>
      <c r="M61" s="3"/>
      <c r="N61" s="3"/>
      <c r="O61" s="3"/>
      <c r="P61" s="3"/>
      <c r="Q61" s="3"/>
      <c r="R61" s="3"/>
      <c r="S61" s="3"/>
      <c r="T61" s="3"/>
      <c r="U61" s="3"/>
      <c r="V61" s="3"/>
      <c r="W61" s="3"/>
      <c r="X61" s="3"/>
      <c r="Y61" s="3"/>
      <c r="Z61" s="3"/>
    </row>
    <row r="62" spans="1:26" ht="15.75" customHeight="1">
      <c r="A62" s="1"/>
      <c r="B62" s="2"/>
      <c r="C62" s="3"/>
      <c r="D62" s="4"/>
      <c r="E62" s="4"/>
      <c r="F62" s="3"/>
      <c r="G62" s="3"/>
      <c r="H62" s="3"/>
      <c r="I62" s="3"/>
      <c r="J62" s="3"/>
      <c r="K62" s="3"/>
      <c r="L62" s="3"/>
      <c r="M62" s="3"/>
      <c r="N62" s="3"/>
      <c r="O62" s="3"/>
      <c r="P62" s="3"/>
      <c r="Q62" s="3"/>
      <c r="R62" s="3"/>
      <c r="S62" s="3"/>
      <c r="T62" s="3"/>
      <c r="U62" s="3"/>
      <c r="V62" s="3"/>
      <c r="W62" s="3"/>
      <c r="X62" s="3"/>
      <c r="Y62" s="3"/>
      <c r="Z62" s="3"/>
    </row>
    <row r="63" spans="1:26" ht="15.75" customHeight="1">
      <c r="A63" s="1"/>
      <c r="B63" s="2"/>
      <c r="C63" s="3"/>
      <c r="D63" s="4"/>
      <c r="E63" s="4"/>
      <c r="F63" s="3"/>
      <c r="G63" s="3"/>
      <c r="H63" s="3"/>
      <c r="I63" s="3"/>
      <c r="J63" s="3"/>
      <c r="K63" s="3"/>
      <c r="L63" s="3"/>
      <c r="M63" s="3"/>
      <c r="N63" s="3"/>
      <c r="O63" s="3"/>
      <c r="P63" s="3"/>
      <c r="Q63" s="3"/>
      <c r="R63" s="3"/>
      <c r="S63" s="3"/>
      <c r="T63" s="3"/>
      <c r="U63" s="3"/>
      <c r="V63" s="3"/>
      <c r="W63" s="3"/>
      <c r="X63" s="3"/>
      <c r="Y63" s="3"/>
      <c r="Z63" s="3"/>
    </row>
    <row r="64" spans="1:26" ht="15.75" customHeight="1">
      <c r="A64" s="1"/>
      <c r="B64" s="2"/>
      <c r="C64" s="3"/>
      <c r="D64" s="4"/>
      <c r="E64" s="4"/>
      <c r="F64" s="3"/>
      <c r="G64" s="3"/>
      <c r="H64" s="3"/>
      <c r="I64" s="3"/>
      <c r="J64" s="3"/>
      <c r="K64" s="3"/>
      <c r="L64" s="3"/>
      <c r="M64" s="3"/>
      <c r="N64" s="3"/>
      <c r="O64" s="3"/>
      <c r="P64" s="3"/>
      <c r="Q64" s="3"/>
      <c r="R64" s="3"/>
      <c r="S64" s="3"/>
      <c r="T64" s="3"/>
      <c r="U64" s="3"/>
      <c r="V64" s="3"/>
      <c r="W64" s="3"/>
      <c r="X64" s="3"/>
      <c r="Y64" s="3"/>
      <c r="Z64" s="3"/>
    </row>
    <row r="65" spans="1:26" ht="15.75" customHeight="1">
      <c r="A65" s="1"/>
      <c r="B65" s="2"/>
      <c r="C65" s="3"/>
      <c r="D65" s="4"/>
      <c r="E65" s="4"/>
      <c r="F65" s="3"/>
      <c r="G65" s="3"/>
      <c r="H65" s="3"/>
      <c r="I65" s="3"/>
      <c r="J65" s="3"/>
      <c r="K65" s="3"/>
      <c r="L65" s="3"/>
      <c r="M65" s="3"/>
      <c r="N65" s="3"/>
      <c r="O65" s="3"/>
      <c r="P65" s="3"/>
      <c r="Q65" s="3"/>
      <c r="R65" s="3"/>
      <c r="S65" s="3"/>
      <c r="T65" s="3"/>
      <c r="U65" s="3"/>
      <c r="V65" s="3"/>
      <c r="W65" s="3"/>
      <c r="X65" s="3"/>
      <c r="Y65" s="3"/>
      <c r="Z65" s="3"/>
    </row>
    <row r="66" spans="1:26" ht="15.75" customHeight="1">
      <c r="A66" s="1"/>
      <c r="B66" s="2"/>
      <c r="C66" s="3"/>
      <c r="D66" s="4"/>
      <c r="E66" s="4"/>
      <c r="F66" s="3"/>
      <c r="G66" s="3"/>
      <c r="H66" s="3"/>
      <c r="I66" s="3"/>
      <c r="J66" s="3"/>
      <c r="K66" s="3"/>
      <c r="L66" s="3"/>
      <c r="M66" s="3"/>
      <c r="N66" s="3"/>
      <c r="O66" s="3"/>
      <c r="P66" s="3"/>
      <c r="Q66" s="3"/>
      <c r="R66" s="3"/>
      <c r="S66" s="3"/>
      <c r="T66" s="3"/>
      <c r="U66" s="3"/>
      <c r="V66" s="3"/>
      <c r="W66" s="3"/>
      <c r="X66" s="3"/>
      <c r="Y66" s="3"/>
      <c r="Z66" s="3"/>
    </row>
    <row r="67" spans="1:26" ht="15.75" customHeight="1">
      <c r="A67" s="1"/>
      <c r="B67" s="2"/>
      <c r="C67" s="3"/>
      <c r="D67" s="4"/>
      <c r="E67" s="4"/>
      <c r="F67" s="3"/>
      <c r="G67" s="3"/>
      <c r="H67" s="3"/>
      <c r="I67" s="3"/>
      <c r="J67" s="3"/>
      <c r="K67" s="3"/>
      <c r="L67" s="3"/>
      <c r="M67" s="3"/>
      <c r="N67" s="3"/>
      <c r="O67" s="3"/>
      <c r="P67" s="3"/>
      <c r="Q67" s="3"/>
      <c r="R67" s="3"/>
      <c r="S67" s="3"/>
      <c r="T67" s="3"/>
      <c r="U67" s="3"/>
      <c r="V67" s="3"/>
      <c r="W67" s="3"/>
      <c r="X67" s="3"/>
      <c r="Y67" s="3"/>
      <c r="Z67" s="3"/>
    </row>
    <row r="68" spans="1:26" ht="15.75" customHeight="1">
      <c r="A68" s="1"/>
      <c r="B68" s="2"/>
      <c r="C68" s="3"/>
      <c r="D68" s="4"/>
      <c r="E68" s="4"/>
      <c r="F68" s="3"/>
      <c r="G68" s="3"/>
      <c r="H68" s="3"/>
      <c r="I68" s="3"/>
      <c r="J68" s="3"/>
      <c r="K68" s="3"/>
      <c r="L68" s="3"/>
      <c r="M68" s="3"/>
      <c r="N68" s="3"/>
      <c r="O68" s="3"/>
      <c r="P68" s="3"/>
      <c r="Q68" s="3"/>
      <c r="R68" s="3"/>
      <c r="S68" s="3"/>
      <c r="T68" s="3"/>
      <c r="U68" s="3"/>
      <c r="V68" s="3"/>
      <c r="W68" s="3"/>
      <c r="X68" s="3"/>
      <c r="Y68" s="3"/>
      <c r="Z68" s="3"/>
    </row>
    <row r="69" spans="1:26" ht="15.75" customHeight="1">
      <c r="A69" s="1"/>
      <c r="B69" s="2"/>
      <c r="C69" s="3"/>
      <c r="D69" s="4"/>
      <c r="E69" s="4"/>
      <c r="F69" s="3"/>
      <c r="G69" s="3"/>
      <c r="H69" s="3"/>
      <c r="I69" s="3"/>
      <c r="J69" s="3"/>
      <c r="K69" s="3"/>
      <c r="L69" s="3"/>
      <c r="M69" s="3"/>
      <c r="N69" s="3"/>
      <c r="O69" s="3"/>
      <c r="P69" s="3"/>
      <c r="Q69" s="3"/>
      <c r="R69" s="3"/>
      <c r="S69" s="3"/>
      <c r="T69" s="3"/>
      <c r="U69" s="3"/>
      <c r="V69" s="3"/>
      <c r="W69" s="3"/>
      <c r="X69" s="3"/>
      <c r="Y69" s="3"/>
      <c r="Z69" s="3"/>
    </row>
    <row r="70" spans="1:26" ht="15.75" customHeight="1">
      <c r="A70" s="1"/>
      <c r="B70" s="2"/>
      <c r="C70" s="3"/>
      <c r="D70" s="4"/>
      <c r="E70" s="4"/>
      <c r="F70" s="3"/>
      <c r="G70" s="3"/>
      <c r="H70" s="3"/>
      <c r="I70" s="3"/>
      <c r="J70" s="3"/>
      <c r="K70" s="3"/>
      <c r="L70" s="3"/>
      <c r="M70" s="3"/>
      <c r="N70" s="3"/>
      <c r="O70" s="3"/>
      <c r="P70" s="3"/>
      <c r="Q70" s="3"/>
      <c r="R70" s="3"/>
      <c r="S70" s="3"/>
      <c r="T70" s="3"/>
      <c r="U70" s="3"/>
      <c r="V70" s="3"/>
      <c r="W70" s="3"/>
      <c r="X70" s="3"/>
      <c r="Y70" s="3"/>
      <c r="Z70" s="3"/>
    </row>
    <row r="71" spans="1:26" ht="15.75" customHeight="1">
      <c r="A71" s="1"/>
      <c r="B71" s="2"/>
      <c r="C71" s="3"/>
      <c r="D71" s="4"/>
      <c r="E71" s="4"/>
      <c r="F71" s="3"/>
      <c r="G71" s="3"/>
      <c r="H71" s="3"/>
      <c r="I71" s="3"/>
      <c r="J71" s="3"/>
      <c r="K71" s="3"/>
      <c r="L71" s="3"/>
      <c r="M71" s="3"/>
      <c r="N71" s="3"/>
      <c r="O71" s="3"/>
      <c r="P71" s="3"/>
      <c r="Q71" s="3"/>
      <c r="R71" s="3"/>
      <c r="S71" s="3"/>
      <c r="T71" s="3"/>
      <c r="U71" s="3"/>
      <c r="V71" s="3"/>
      <c r="W71" s="3"/>
      <c r="X71" s="3"/>
      <c r="Y71" s="3"/>
      <c r="Z71" s="3"/>
    </row>
    <row r="72" spans="1:26" ht="15.75" customHeight="1">
      <c r="A72" s="1"/>
      <c r="B72" s="2"/>
      <c r="C72" s="3"/>
      <c r="D72" s="4"/>
      <c r="E72" s="4"/>
      <c r="F72" s="3"/>
      <c r="G72" s="3"/>
      <c r="H72" s="3"/>
      <c r="I72" s="3"/>
      <c r="J72" s="3"/>
      <c r="K72" s="3"/>
      <c r="L72" s="3"/>
      <c r="M72" s="3"/>
      <c r="N72" s="3"/>
      <c r="O72" s="3"/>
      <c r="P72" s="3"/>
      <c r="Q72" s="3"/>
      <c r="R72" s="3"/>
      <c r="S72" s="3"/>
      <c r="T72" s="3"/>
      <c r="U72" s="3"/>
      <c r="V72" s="3"/>
      <c r="W72" s="3"/>
      <c r="X72" s="3"/>
      <c r="Y72" s="3"/>
      <c r="Z72" s="3"/>
    </row>
    <row r="73" spans="1:26" ht="15.75" customHeight="1">
      <c r="A73" s="1"/>
      <c r="B73" s="2"/>
      <c r="C73" s="3"/>
      <c r="D73" s="4"/>
      <c r="E73" s="4"/>
      <c r="F73" s="3"/>
      <c r="G73" s="3"/>
      <c r="H73" s="3"/>
      <c r="I73" s="3"/>
      <c r="J73" s="3"/>
      <c r="K73" s="3"/>
      <c r="L73" s="3"/>
      <c r="M73" s="3"/>
      <c r="N73" s="3"/>
      <c r="O73" s="3"/>
      <c r="P73" s="3"/>
      <c r="Q73" s="3"/>
      <c r="R73" s="3"/>
      <c r="S73" s="3"/>
      <c r="T73" s="3"/>
      <c r="U73" s="3"/>
      <c r="V73" s="3"/>
      <c r="W73" s="3"/>
      <c r="X73" s="3"/>
      <c r="Y73" s="3"/>
      <c r="Z73" s="3"/>
    </row>
    <row r="74" spans="1:26" ht="15.75" customHeight="1">
      <c r="A74" s="1"/>
      <c r="B74" s="2"/>
      <c r="C74" s="3"/>
      <c r="D74" s="4"/>
      <c r="E74" s="4"/>
      <c r="F74" s="3"/>
      <c r="G74" s="3"/>
      <c r="H74" s="3"/>
      <c r="I74" s="3"/>
      <c r="J74" s="3"/>
      <c r="K74" s="3"/>
      <c r="L74" s="3"/>
      <c r="M74" s="3"/>
      <c r="N74" s="3"/>
      <c r="O74" s="3"/>
      <c r="P74" s="3"/>
      <c r="Q74" s="3"/>
      <c r="R74" s="3"/>
      <c r="S74" s="3"/>
      <c r="T74" s="3"/>
      <c r="U74" s="3"/>
      <c r="V74" s="3"/>
      <c r="W74" s="3"/>
      <c r="X74" s="3"/>
      <c r="Y74" s="3"/>
      <c r="Z74" s="3"/>
    </row>
    <row r="75" spans="1:26" ht="15.75" customHeight="1">
      <c r="A75" s="1"/>
      <c r="B75" s="2"/>
      <c r="C75" s="3"/>
      <c r="D75" s="4"/>
      <c r="E75" s="4"/>
      <c r="F75" s="3"/>
      <c r="G75" s="3"/>
      <c r="H75" s="3"/>
      <c r="I75" s="3"/>
      <c r="J75" s="3"/>
      <c r="K75" s="3"/>
      <c r="L75" s="3"/>
      <c r="M75" s="3"/>
      <c r="N75" s="3"/>
      <c r="O75" s="3"/>
      <c r="P75" s="3"/>
      <c r="Q75" s="3"/>
      <c r="R75" s="3"/>
      <c r="S75" s="3"/>
      <c r="T75" s="3"/>
      <c r="U75" s="3"/>
      <c r="V75" s="3"/>
      <c r="W75" s="3"/>
      <c r="X75" s="3"/>
      <c r="Y75" s="3"/>
      <c r="Z75" s="3"/>
    </row>
    <row r="76" spans="1:26" ht="15.75" customHeight="1">
      <c r="A76" s="1"/>
      <c r="B76" s="2"/>
      <c r="C76" s="3"/>
      <c r="D76" s="4"/>
      <c r="E76" s="4"/>
      <c r="F76" s="3"/>
      <c r="G76" s="3"/>
      <c r="H76" s="3"/>
      <c r="I76" s="3"/>
      <c r="J76" s="3"/>
      <c r="K76" s="3"/>
      <c r="L76" s="3"/>
      <c r="M76" s="3"/>
      <c r="N76" s="3"/>
      <c r="O76" s="3"/>
      <c r="P76" s="3"/>
      <c r="Q76" s="3"/>
      <c r="R76" s="3"/>
      <c r="S76" s="3"/>
      <c r="T76" s="3"/>
      <c r="U76" s="3"/>
      <c r="V76" s="3"/>
      <c r="W76" s="3"/>
      <c r="X76" s="3"/>
      <c r="Y76" s="3"/>
      <c r="Z76" s="3"/>
    </row>
    <row r="77" spans="1:26" ht="15.75" customHeight="1">
      <c r="A77" s="1"/>
      <c r="B77" s="2"/>
      <c r="C77" s="3"/>
      <c r="D77" s="4"/>
      <c r="E77" s="4"/>
      <c r="F77" s="3"/>
      <c r="G77" s="3"/>
      <c r="H77" s="3"/>
      <c r="I77" s="3"/>
      <c r="J77" s="3"/>
      <c r="K77" s="3"/>
      <c r="L77" s="3"/>
      <c r="M77" s="3"/>
      <c r="N77" s="3"/>
      <c r="O77" s="3"/>
      <c r="P77" s="3"/>
      <c r="Q77" s="3"/>
      <c r="R77" s="3"/>
      <c r="S77" s="3"/>
      <c r="T77" s="3"/>
      <c r="U77" s="3"/>
      <c r="V77" s="3"/>
      <c r="W77" s="3"/>
      <c r="X77" s="3"/>
      <c r="Y77" s="3"/>
      <c r="Z77" s="3"/>
    </row>
    <row r="78" spans="1:26" ht="15.75" customHeight="1">
      <c r="A78" s="1"/>
      <c r="B78" s="2"/>
      <c r="C78" s="3"/>
      <c r="D78" s="4"/>
      <c r="E78" s="4"/>
      <c r="F78" s="3"/>
      <c r="G78" s="3"/>
      <c r="H78" s="3"/>
      <c r="I78" s="3"/>
      <c r="J78" s="3"/>
      <c r="K78" s="3"/>
      <c r="L78" s="3"/>
      <c r="M78" s="3"/>
      <c r="N78" s="3"/>
      <c r="O78" s="3"/>
      <c r="P78" s="3"/>
      <c r="Q78" s="3"/>
      <c r="R78" s="3"/>
      <c r="S78" s="3"/>
      <c r="T78" s="3"/>
      <c r="U78" s="3"/>
      <c r="V78" s="3"/>
      <c r="W78" s="3"/>
      <c r="X78" s="3"/>
      <c r="Y78" s="3"/>
      <c r="Z78" s="3"/>
    </row>
    <row r="79" spans="1:26" ht="15.75" customHeight="1">
      <c r="A79" s="1"/>
      <c r="B79" s="2"/>
      <c r="C79" s="3"/>
      <c r="D79" s="4"/>
      <c r="E79" s="4"/>
      <c r="F79" s="3"/>
      <c r="G79" s="3"/>
      <c r="H79" s="3"/>
      <c r="I79" s="3"/>
      <c r="J79" s="3"/>
      <c r="K79" s="3"/>
      <c r="L79" s="3"/>
      <c r="M79" s="3"/>
      <c r="N79" s="3"/>
      <c r="O79" s="3"/>
      <c r="P79" s="3"/>
      <c r="Q79" s="3"/>
      <c r="R79" s="3"/>
      <c r="S79" s="3"/>
      <c r="T79" s="3"/>
      <c r="U79" s="3"/>
      <c r="V79" s="3"/>
      <c r="W79" s="3"/>
      <c r="X79" s="3"/>
      <c r="Y79" s="3"/>
      <c r="Z79" s="3"/>
    </row>
    <row r="80" spans="1:26" ht="15.75" customHeight="1">
      <c r="A80" s="1"/>
      <c r="B80" s="2"/>
      <c r="C80" s="3"/>
      <c r="D80" s="4"/>
      <c r="E80" s="4"/>
      <c r="F80" s="3"/>
      <c r="G80" s="3"/>
      <c r="H80" s="3"/>
      <c r="I80" s="3"/>
      <c r="J80" s="3"/>
      <c r="K80" s="3"/>
      <c r="L80" s="3"/>
      <c r="M80" s="3"/>
      <c r="N80" s="3"/>
      <c r="O80" s="3"/>
      <c r="P80" s="3"/>
      <c r="Q80" s="3"/>
      <c r="R80" s="3"/>
      <c r="S80" s="3"/>
      <c r="T80" s="3"/>
      <c r="U80" s="3"/>
      <c r="V80" s="3"/>
      <c r="W80" s="3"/>
      <c r="X80" s="3"/>
      <c r="Y80" s="3"/>
      <c r="Z80" s="3"/>
    </row>
    <row r="81" spans="1:26" ht="15.75" customHeight="1">
      <c r="A81" s="1"/>
      <c r="B81" s="2"/>
      <c r="C81" s="3"/>
      <c r="D81" s="4"/>
      <c r="E81" s="4"/>
      <c r="F81" s="3"/>
      <c r="G81" s="3"/>
      <c r="H81" s="3"/>
      <c r="I81" s="3"/>
      <c r="J81" s="3"/>
      <c r="K81" s="3"/>
      <c r="L81" s="3"/>
      <c r="M81" s="3"/>
      <c r="N81" s="3"/>
      <c r="O81" s="3"/>
      <c r="P81" s="3"/>
      <c r="Q81" s="3"/>
      <c r="R81" s="3"/>
      <c r="S81" s="3"/>
      <c r="T81" s="3"/>
      <c r="U81" s="3"/>
      <c r="V81" s="3"/>
      <c r="W81" s="3"/>
      <c r="X81" s="3"/>
      <c r="Y81" s="3"/>
      <c r="Z81" s="3"/>
    </row>
    <row r="82" spans="1:26" ht="15.75" customHeight="1">
      <c r="A82" s="1"/>
      <c r="B82" s="2"/>
      <c r="C82" s="3"/>
      <c r="D82" s="4"/>
      <c r="E82" s="4"/>
      <c r="F82" s="3"/>
      <c r="G82" s="3"/>
      <c r="H82" s="3"/>
      <c r="I82" s="3"/>
      <c r="J82" s="3"/>
      <c r="K82" s="3"/>
      <c r="L82" s="3"/>
      <c r="M82" s="3"/>
      <c r="N82" s="3"/>
      <c r="O82" s="3"/>
      <c r="P82" s="3"/>
      <c r="Q82" s="3"/>
      <c r="R82" s="3"/>
      <c r="S82" s="3"/>
      <c r="T82" s="3"/>
      <c r="U82" s="3"/>
      <c r="V82" s="3"/>
      <c r="W82" s="3"/>
      <c r="X82" s="3"/>
      <c r="Y82" s="3"/>
      <c r="Z82" s="3"/>
    </row>
    <row r="83" spans="1:26" ht="15.75" customHeight="1">
      <c r="A83" s="1"/>
      <c r="B83" s="2"/>
      <c r="C83" s="3"/>
      <c r="D83" s="4"/>
      <c r="E83" s="4"/>
      <c r="F83" s="3"/>
      <c r="G83" s="3"/>
      <c r="H83" s="3"/>
      <c r="I83" s="3"/>
      <c r="J83" s="3"/>
      <c r="K83" s="3"/>
      <c r="L83" s="3"/>
      <c r="M83" s="3"/>
      <c r="N83" s="3"/>
      <c r="O83" s="3"/>
      <c r="P83" s="3"/>
      <c r="Q83" s="3"/>
      <c r="R83" s="3"/>
      <c r="S83" s="3"/>
      <c r="T83" s="3"/>
      <c r="U83" s="3"/>
      <c r="V83" s="3"/>
      <c r="W83" s="3"/>
      <c r="X83" s="3"/>
      <c r="Y83" s="3"/>
      <c r="Z83" s="3"/>
    </row>
    <row r="84" spans="1:26" ht="15.75" customHeight="1">
      <c r="A84" s="1"/>
      <c r="B84" s="2"/>
      <c r="C84" s="3"/>
      <c r="D84" s="4"/>
      <c r="E84" s="4"/>
      <c r="F84" s="3"/>
      <c r="G84" s="3"/>
      <c r="H84" s="3"/>
      <c r="I84" s="3"/>
      <c r="J84" s="3"/>
      <c r="K84" s="3"/>
      <c r="L84" s="3"/>
      <c r="M84" s="3"/>
      <c r="N84" s="3"/>
      <c r="O84" s="3"/>
      <c r="P84" s="3"/>
      <c r="Q84" s="3"/>
      <c r="R84" s="3"/>
      <c r="S84" s="3"/>
      <c r="T84" s="3"/>
      <c r="U84" s="3"/>
      <c r="V84" s="3"/>
      <c r="W84" s="3"/>
      <c r="X84" s="3"/>
      <c r="Y84" s="3"/>
      <c r="Z84" s="3"/>
    </row>
    <row r="85" spans="1:26" ht="15.75" customHeight="1">
      <c r="A85" s="1"/>
      <c r="B85" s="2"/>
      <c r="C85" s="3"/>
      <c r="D85" s="4"/>
      <c r="E85" s="4"/>
      <c r="F85" s="3"/>
      <c r="G85" s="3"/>
      <c r="H85" s="3"/>
      <c r="I85" s="3"/>
      <c r="J85" s="3"/>
      <c r="K85" s="3"/>
      <c r="L85" s="3"/>
      <c r="M85" s="3"/>
      <c r="N85" s="3"/>
      <c r="O85" s="3"/>
      <c r="P85" s="3"/>
      <c r="Q85" s="3"/>
      <c r="R85" s="3"/>
      <c r="S85" s="3"/>
      <c r="T85" s="3"/>
      <c r="U85" s="3"/>
      <c r="V85" s="3"/>
      <c r="W85" s="3"/>
      <c r="X85" s="3"/>
      <c r="Y85" s="3"/>
      <c r="Z85" s="3"/>
    </row>
    <row r="86" spans="1:26" ht="15.75" customHeight="1">
      <c r="A86" s="1"/>
      <c r="B86" s="2"/>
      <c r="C86" s="3"/>
      <c r="D86" s="4"/>
      <c r="E86" s="4"/>
      <c r="F86" s="3"/>
      <c r="G86" s="3"/>
      <c r="H86" s="3"/>
      <c r="I86" s="3"/>
      <c r="J86" s="3"/>
      <c r="K86" s="3"/>
      <c r="L86" s="3"/>
      <c r="M86" s="3"/>
      <c r="N86" s="3"/>
      <c r="O86" s="3"/>
      <c r="P86" s="3"/>
      <c r="Q86" s="3"/>
      <c r="R86" s="3"/>
      <c r="S86" s="3"/>
      <c r="T86" s="3"/>
      <c r="U86" s="3"/>
      <c r="V86" s="3"/>
      <c r="W86" s="3"/>
      <c r="X86" s="3"/>
      <c r="Y86" s="3"/>
      <c r="Z86" s="3"/>
    </row>
    <row r="87" spans="1:26" ht="15.75" customHeight="1">
      <c r="A87" s="1"/>
      <c r="B87" s="2"/>
      <c r="C87" s="3"/>
      <c r="D87" s="4"/>
      <c r="E87" s="4"/>
      <c r="F87" s="3"/>
      <c r="G87" s="3"/>
      <c r="H87" s="3"/>
      <c r="I87" s="3"/>
      <c r="J87" s="3"/>
      <c r="K87" s="3"/>
      <c r="L87" s="3"/>
      <c r="M87" s="3"/>
      <c r="N87" s="3"/>
      <c r="O87" s="3"/>
      <c r="P87" s="3"/>
      <c r="Q87" s="3"/>
      <c r="R87" s="3"/>
      <c r="S87" s="3"/>
      <c r="T87" s="3"/>
      <c r="U87" s="3"/>
      <c r="V87" s="3"/>
      <c r="W87" s="3"/>
      <c r="X87" s="3"/>
      <c r="Y87" s="3"/>
      <c r="Z87" s="3"/>
    </row>
    <row r="88" spans="1:26" ht="15.75" customHeight="1">
      <c r="A88" s="1"/>
      <c r="B88" s="2"/>
      <c r="C88" s="3"/>
      <c r="D88" s="4"/>
      <c r="E88" s="4"/>
      <c r="F88" s="3"/>
      <c r="G88" s="3"/>
      <c r="H88" s="3"/>
      <c r="I88" s="3"/>
      <c r="J88" s="3"/>
      <c r="K88" s="3"/>
      <c r="L88" s="3"/>
      <c r="M88" s="3"/>
      <c r="N88" s="3"/>
      <c r="O88" s="3"/>
      <c r="P88" s="3"/>
      <c r="Q88" s="3"/>
      <c r="R88" s="3"/>
      <c r="S88" s="3"/>
      <c r="T88" s="3"/>
      <c r="U88" s="3"/>
      <c r="V88" s="3"/>
      <c r="W88" s="3"/>
      <c r="X88" s="3"/>
      <c r="Y88" s="3"/>
      <c r="Z88" s="3"/>
    </row>
    <row r="89" spans="1:26" ht="15.75" customHeight="1">
      <c r="A89" s="1"/>
      <c r="B89" s="2"/>
      <c r="C89" s="3"/>
      <c r="D89" s="4"/>
      <c r="E89" s="4"/>
      <c r="F89" s="3"/>
      <c r="G89" s="3"/>
      <c r="H89" s="3"/>
      <c r="I89" s="3"/>
      <c r="J89" s="3"/>
      <c r="K89" s="3"/>
      <c r="L89" s="3"/>
      <c r="M89" s="3"/>
      <c r="N89" s="3"/>
      <c r="O89" s="3"/>
      <c r="P89" s="3"/>
      <c r="Q89" s="3"/>
      <c r="R89" s="3"/>
      <c r="S89" s="3"/>
      <c r="T89" s="3"/>
      <c r="U89" s="3"/>
      <c r="V89" s="3"/>
      <c r="W89" s="3"/>
      <c r="X89" s="3"/>
      <c r="Y89" s="3"/>
      <c r="Z89" s="3"/>
    </row>
    <row r="90" spans="1:26" ht="15.75" customHeight="1">
      <c r="A90" s="1"/>
      <c r="B90" s="2"/>
      <c r="C90" s="3"/>
      <c r="D90" s="4"/>
      <c r="E90" s="4"/>
      <c r="F90" s="3"/>
      <c r="G90" s="3"/>
      <c r="H90" s="3"/>
      <c r="I90" s="3"/>
      <c r="J90" s="3"/>
      <c r="K90" s="3"/>
      <c r="L90" s="3"/>
      <c r="M90" s="3"/>
      <c r="N90" s="3"/>
      <c r="O90" s="3"/>
      <c r="P90" s="3"/>
      <c r="Q90" s="3"/>
      <c r="R90" s="3"/>
      <c r="S90" s="3"/>
      <c r="T90" s="3"/>
      <c r="U90" s="3"/>
      <c r="V90" s="3"/>
      <c r="W90" s="3"/>
      <c r="X90" s="3"/>
      <c r="Y90" s="3"/>
      <c r="Z90" s="3"/>
    </row>
    <row r="91" spans="1:26" ht="15.75" customHeight="1">
      <c r="A91" s="1"/>
      <c r="B91" s="2"/>
      <c r="C91" s="3"/>
      <c r="D91" s="4"/>
      <c r="E91" s="4"/>
      <c r="F91" s="3"/>
      <c r="G91" s="3"/>
      <c r="H91" s="3"/>
      <c r="I91" s="3"/>
      <c r="J91" s="3"/>
      <c r="K91" s="3"/>
      <c r="L91" s="3"/>
      <c r="M91" s="3"/>
      <c r="N91" s="3"/>
      <c r="O91" s="3"/>
      <c r="P91" s="3"/>
      <c r="Q91" s="3"/>
      <c r="R91" s="3"/>
      <c r="S91" s="3"/>
      <c r="T91" s="3"/>
      <c r="U91" s="3"/>
      <c r="V91" s="3"/>
      <c r="W91" s="3"/>
      <c r="X91" s="3"/>
      <c r="Y91" s="3"/>
      <c r="Z91" s="3"/>
    </row>
    <row r="92" spans="1:26" ht="15.75" customHeight="1">
      <c r="A92" s="1"/>
      <c r="B92" s="2"/>
      <c r="C92" s="3"/>
      <c r="D92" s="4"/>
      <c r="E92" s="4"/>
      <c r="F92" s="3"/>
      <c r="G92" s="3"/>
      <c r="H92" s="3"/>
      <c r="I92" s="3"/>
      <c r="J92" s="3"/>
      <c r="K92" s="3"/>
      <c r="L92" s="3"/>
      <c r="M92" s="3"/>
      <c r="N92" s="3"/>
      <c r="O92" s="3"/>
      <c r="P92" s="3"/>
      <c r="Q92" s="3"/>
      <c r="R92" s="3"/>
      <c r="S92" s="3"/>
      <c r="T92" s="3"/>
      <c r="U92" s="3"/>
      <c r="V92" s="3"/>
      <c r="W92" s="3"/>
      <c r="X92" s="3"/>
      <c r="Y92" s="3"/>
      <c r="Z92" s="3"/>
    </row>
    <row r="93" spans="1:26" ht="15.75" customHeight="1">
      <c r="A93" s="1"/>
      <c r="B93" s="2"/>
      <c r="C93" s="3"/>
      <c r="D93" s="4"/>
      <c r="E93" s="4"/>
      <c r="F93" s="3"/>
      <c r="G93" s="3"/>
      <c r="H93" s="3"/>
      <c r="I93" s="3"/>
      <c r="J93" s="3"/>
      <c r="K93" s="3"/>
      <c r="L93" s="3"/>
      <c r="M93" s="3"/>
      <c r="N93" s="3"/>
      <c r="O93" s="3"/>
      <c r="P93" s="3"/>
      <c r="Q93" s="3"/>
      <c r="R93" s="3"/>
      <c r="S93" s="3"/>
      <c r="T93" s="3"/>
      <c r="U93" s="3"/>
      <c r="V93" s="3"/>
      <c r="W93" s="3"/>
      <c r="X93" s="3"/>
      <c r="Y93" s="3"/>
      <c r="Z93" s="3"/>
    </row>
    <row r="94" spans="1:26" ht="15.75" customHeight="1">
      <c r="A94" s="1"/>
      <c r="B94" s="2"/>
      <c r="C94" s="3"/>
      <c r="D94" s="4"/>
      <c r="E94" s="4"/>
      <c r="F94" s="3"/>
      <c r="G94" s="3"/>
      <c r="H94" s="3"/>
      <c r="I94" s="3"/>
      <c r="J94" s="3"/>
      <c r="K94" s="3"/>
      <c r="L94" s="3"/>
      <c r="M94" s="3"/>
      <c r="N94" s="3"/>
      <c r="O94" s="3"/>
      <c r="P94" s="3"/>
      <c r="Q94" s="3"/>
      <c r="R94" s="3"/>
      <c r="S94" s="3"/>
      <c r="T94" s="3"/>
      <c r="U94" s="3"/>
      <c r="V94" s="3"/>
      <c r="W94" s="3"/>
      <c r="X94" s="3"/>
      <c r="Y94" s="3"/>
      <c r="Z94" s="3"/>
    </row>
    <row r="95" spans="1:26" ht="15.75" customHeight="1">
      <c r="A95" s="1"/>
      <c r="B95" s="2"/>
      <c r="C95" s="3"/>
      <c r="D95" s="4"/>
      <c r="E95" s="4"/>
      <c r="F95" s="3"/>
      <c r="G95" s="3"/>
      <c r="H95" s="3"/>
      <c r="I95" s="3"/>
      <c r="J95" s="3"/>
      <c r="K95" s="3"/>
      <c r="L95" s="3"/>
      <c r="M95" s="3"/>
      <c r="N95" s="3"/>
      <c r="O95" s="3"/>
      <c r="P95" s="3"/>
      <c r="Q95" s="3"/>
      <c r="R95" s="3"/>
      <c r="S95" s="3"/>
      <c r="T95" s="3"/>
      <c r="U95" s="3"/>
      <c r="V95" s="3"/>
      <c r="W95" s="3"/>
      <c r="X95" s="3"/>
      <c r="Y95" s="3"/>
      <c r="Z95" s="3"/>
    </row>
    <row r="96" spans="1:26" ht="15.75" customHeight="1">
      <c r="A96" s="1"/>
      <c r="B96" s="2"/>
      <c r="C96" s="3"/>
      <c r="D96" s="4"/>
      <c r="E96" s="4"/>
      <c r="F96" s="3"/>
      <c r="G96" s="3"/>
      <c r="H96" s="3"/>
      <c r="I96" s="3"/>
      <c r="J96" s="3"/>
      <c r="K96" s="3"/>
      <c r="L96" s="3"/>
      <c r="M96" s="3"/>
      <c r="N96" s="3"/>
      <c r="O96" s="3"/>
      <c r="P96" s="3"/>
      <c r="Q96" s="3"/>
      <c r="R96" s="3"/>
      <c r="S96" s="3"/>
      <c r="T96" s="3"/>
      <c r="U96" s="3"/>
      <c r="V96" s="3"/>
      <c r="W96" s="3"/>
      <c r="X96" s="3"/>
      <c r="Y96" s="3"/>
      <c r="Z96" s="3"/>
    </row>
    <row r="97" spans="1:26" ht="15.75" customHeight="1">
      <c r="A97" s="1"/>
      <c r="B97" s="2"/>
      <c r="C97" s="3"/>
      <c r="D97" s="4"/>
      <c r="E97" s="4"/>
      <c r="F97" s="3"/>
      <c r="G97" s="3"/>
      <c r="H97" s="3"/>
      <c r="I97" s="3"/>
      <c r="J97" s="3"/>
      <c r="K97" s="3"/>
      <c r="L97" s="3"/>
      <c r="M97" s="3"/>
      <c r="N97" s="3"/>
      <c r="O97" s="3"/>
      <c r="P97" s="3"/>
      <c r="Q97" s="3"/>
      <c r="R97" s="3"/>
      <c r="S97" s="3"/>
      <c r="T97" s="3"/>
      <c r="U97" s="3"/>
      <c r="V97" s="3"/>
      <c r="W97" s="3"/>
      <c r="X97" s="3"/>
      <c r="Y97" s="3"/>
      <c r="Z97" s="3"/>
    </row>
    <row r="98" spans="1:26" ht="15.75" customHeight="1">
      <c r="A98" s="1"/>
      <c r="B98" s="2"/>
      <c r="C98" s="3"/>
      <c r="D98" s="4"/>
      <c r="E98" s="4"/>
      <c r="F98" s="3"/>
      <c r="G98" s="3"/>
      <c r="H98" s="3"/>
      <c r="I98" s="3"/>
      <c r="J98" s="3"/>
      <c r="K98" s="3"/>
      <c r="L98" s="3"/>
      <c r="M98" s="3"/>
      <c r="N98" s="3"/>
      <c r="O98" s="3"/>
      <c r="P98" s="3"/>
      <c r="Q98" s="3"/>
      <c r="R98" s="3"/>
      <c r="S98" s="3"/>
      <c r="T98" s="3"/>
      <c r="U98" s="3"/>
      <c r="V98" s="3"/>
      <c r="W98" s="3"/>
      <c r="X98" s="3"/>
      <c r="Y98" s="3"/>
      <c r="Z98" s="3"/>
    </row>
    <row r="99" spans="1:26" ht="15.75" customHeight="1">
      <c r="A99" s="1"/>
      <c r="B99" s="2"/>
      <c r="C99" s="3"/>
      <c r="D99" s="4"/>
      <c r="E99" s="4"/>
      <c r="F99" s="3"/>
      <c r="G99" s="3"/>
      <c r="H99" s="3"/>
      <c r="I99" s="3"/>
      <c r="J99" s="3"/>
      <c r="K99" s="3"/>
      <c r="L99" s="3"/>
      <c r="M99" s="3"/>
      <c r="N99" s="3"/>
      <c r="O99" s="3"/>
      <c r="P99" s="3"/>
      <c r="Q99" s="3"/>
      <c r="R99" s="3"/>
      <c r="S99" s="3"/>
      <c r="T99" s="3"/>
      <c r="U99" s="3"/>
      <c r="V99" s="3"/>
      <c r="W99" s="3"/>
      <c r="X99" s="3"/>
      <c r="Y99" s="3"/>
      <c r="Z99" s="3"/>
    </row>
    <row r="100" spans="1:26" ht="15.75" customHeight="1">
      <c r="A100" s="1"/>
      <c r="B100" s="2"/>
      <c r="C100" s="3"/>
      <c r="D100" s="4"/>
      <c r="E100" s="4"/>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
      <c r="B101" s="2"/>
      <c r="C101" s="3"/>
      <c r="D101" s="4"/>
      <c r="E101" s="4"/>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
      <c r="B102" s="2"/>
      <c r="C102" s="3"/>
      <c r="D102" s="4"/>
      <c r="E102" s="4"/>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
      <c r="B103" s="2"/>
      <c r="C103" s="3"/>
      <c r="D103" s="4"/>
      <c r="E103" s="4"/>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
      <c r="B104" s="2"/>
      <c r="C104" s="3"/>
      <c r="D104" s="4"/>
      <c r="E104" s="4"/>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
      <c r="B105" s="2"/>
      <c r="C105" s="3"/>
      <c r="D105" s="4"/>
      <c r="E105" s="4"/>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
      <c r="B106" s="2"/>
      <c r="C106" s="3"/>
      <c r="D106" s="4"/>
      <c r="E106" s="4"/>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
      <c r="B107" s="2"/>
      <c r="C107" s="3"/>
      <c r="D107" s="4"/>
      <c r="E107" s="4"/>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
      <c r="B108" s="2"/>
      <c r="C108" s="3"/>
      <c r="D108" s="4"/>
      <c r="E108" s="4"/>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
      <c r="B109" s="2"/>
      <c r="C109" s="3"/>
      <c r="D109" s="4"/>
      <c r="E109" s="4"/>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
      <c r="B110" s="2"/>
      <c r="C110" s="3"/>
      <c r="D110" s="4"/>
      <c r="E110" s="4"/>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
      <c r="B111" s="2"/>
      <c r="C111" s="3"/>
      <c r="D111" s="4"/>
      <c r="E111" s="4"/>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
      <c r="B112" s="2"/>
      <c r="C112" s="3"/>
      <c r="D112" s="4"/>
      <c r="E112" s="4"/>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
      <c r="B113" s="2"/>
      <c r="C113" s="3"/>
      <c r="D113" s="4"/>
      <c r="E113" s="4"/>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
      <c r="B114" s="2"/>
      <c r="C114" s="3"/>
      <c r="D114" s="4"/>
      <c r="E114" s="4"/>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
      <c r="B115" s="2"/>
      <c r="C115" s="3"/>
      <c r="D115" s="4"/>
      <c r="E115" s="4"/>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
      <c r="B116" s="2"/>
      <c r="C116" s="3"/>
      <c r="D116" s="4"/>
      <c r="E116" s="4"/>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
      <c r="B117" s="2"/>
      <c r="C117" s="3"/>
      <c r="D117" s="4"/>
      <c r="E117" s="4"/>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
      <c r="B118" s="2"/>
      <c r="C118" s="3"/>
      <c r="D118" s="4"/>
      <c r="E118" s="4"/>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
      <c r="B119" s="2"/>
      <c r="C119" s="3"/>
      <c r="D119" s="4"/>
      <c r="E119" s="4"/>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
      <c r="B120" s="2"/>
      <c r="C120" s="3"/>
      <c r="D120" s="4"/>
      <c r="E120" s="4"/>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
      <c r="B121" s="2"/>
      <c r="C121" s="3"/>
      <c r="D121" s="4"/>
      <c r="E121" s="4"/>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
      <c r="B122" s="2"/>
      <c r="C122" s="3"/>
      <c r="D122" s="4"/>
      <c r="E122" s="4"/>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
      <c r="B123" s="2"/>
      <c r="C123" s="3"/>
      <c r="D123" s="4"/>
      <c r="E123" s="4"/>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
      <c r="B124" s="2"/>
      <c r="C124" s="3"/>
      <c r="D124" s="4"/>
      <c r="E124" s="4"/>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
      <c r="B125" s="2"/>
      <c r="C125" s="3"/>
      <c r="D125" s="4"/>
      <c r="E125" s="4"/>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
      <c r="B126" s="2"/>
      <c r="C126" s="3"/>
      <c r="D126" s="4"/>
      <c r="E126" s="4"/>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
      <c r="B127" s="2"/>
      <c r="C127" s="3"/>
      <c r="D127" s="4"/>
      <c r="E127" s="4"/>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
      <c r="B128" s="2"/>
      <c r="C128" s="3"/>
      <c r="D128" s="4"/>
      <c r="E128" s="4"/>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
      <c r="B129" s="2"/>
      <c r="C129" s="3"/>
      <c r="D129" s="4"/>
      <c r="E129" s="4"/>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
      <c r="B130" s="2"/>
      <c r="C130" s="3"/>
      <c r="D130" s="4"/>
      <c r="E130" s="4"/>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
      <c r="B131" s="2"/>
      <c r="C131" s="3"/>
      <c r="D131" s="4"/>
      <c r="E131" s="4"/>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
      <c r="B132" s="2"/>
      <c r="C132" s="3"/>
      <c r="D132" s="4"/>
      <c r="E132" s="4"/>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
      <c r="B133" s="2"/>
      <c r="C133" s="3"/>
      <c r="D133" s="4"/>
      <c r="E133" s="4"/>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
      <c r="B134" s="2"/>
      <c r="C134" s="3"/>
      <c r="D134" s="4"/>
      <c r="E134" s="4"/>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
      <c r="B135" s="2"/>
      <c r="C135" s="3"/>
      <c r="D135" s="4"/>
      <c r="E135" s="4"/>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
      <c r="B136" s="2"/>
      <c r="C136" s="3"/>
      <c r="D136" s="4"/>
      <c r="E136" s="4"/>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
      <c r="B137" s="2"/>
      <c r="C137" s="3"/>
      <c r="D137" s="4"/>
      <c r="E137" s="4"/>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
      <c r="B138" s="2"/>
      <c r="C138" s="3"/>
      <c r="D138" s="4"/>
      <c r="E138" s="4"/>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
      <c r="B139" s="2"/>
      <c r="C139" s="3"/>
      <c r="D139" s="4"/>
      <c r="E139" s="4"/>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
      <c r="B140" s="2"/>
      <c r="C140" s="3"/>
      <c r="D140" s="4"/>
      <c r="E140" s="4"/>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
      <c r="B141" s="2"/>
      <c r="C141" s="3"/>
      <c r="D141" s="4"/>
      <c r="E141" s="4"/>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
      <c r="B142" s="2"/>
      <c r="C142" s="3"/>
      <c r="D142" s="4"/>
      <c r="E142" s="4"/>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
      <c r="B143" s="2"/>
      <c r="C143" s="3"/>
      <c r="D143" s="4"/>
      <c r="E143" s="4"/>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
      <c r="B144" s="2"/>
      <c r="C144" s="3"/>
      <c r="D144" s="4"/>
      <c r="E144" s="4"/>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
      <c r="B145" s="2"/>
      <c r="C145" s="3"/>
      <c r="D145" s="4"/>
      <c r="E145" s="4"/>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
      <c r="B146" s="2"/>
      <c r="C146" s="3"/>
      <c r="D146" s="4"/>
      <c r="E146" s="4"/>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
      <c r="B147" s="2"/>
      <c r="C147" s="3"/>
      <c r="D147" s="4"/>
      <c r="E147" s="4"/>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
      <c r="B148" s="2"/>
      <c r="C148" s="3"/>
      <c r="D148" s="4"/>
      <c r="E148" s="4"/>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
      <c r="B149" s="2"/>
      <c r="C149" s="3"/>
      <c r="D149" s="4"/>
      <c r="E149" s="4"/>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
      <c r="B150" s="2"/>
      <c r="C150" s="3"/>
      <c r="D150" s="4"/>
      <c r="E150" s="4"/>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
      <c r="B151" s="2"/>
      <c r="C151" s="3"/>
      <c r="D151" s="4"/>
      <c r="E151" s="4"/>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
      <c r="B152" s="2"/>
      <c r="C152" s="3"/>
      <c r="D152" s="4"/>
      <c r="E152" s="4"/>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
      <c r="B153" s="2"/>
      <c r="C153" s="3"/>
      <c r="D153" s="4"/>
      <c r="E153" s="4"/>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
      <c r="B154" s="2"/>
      <c r="C154" s="3"/>
      <c r="D154" s="4"/>
      <c r="E154" s="4"/>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
      <c r="B155" s="2"/>
      <c r="C155" s="3"/>
      <c r="D155" s="4"/>
      <c r="E155" s="4"/>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
      <c r="B156" s="2"/>
      <c r="C156" s="3"/>
      <c r="D156" s="4"/>
      <c r="E156" s="4"/>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
      <c r="B157" s="2"/>
      <c r="C157" s="3"/>
      <c r="D157" s="4"/>
      <c r="E157" s="4"/>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
      <c r="B158" s="2"/>
      <c r="C158" s="3"/>
      <c r="D158" s="4"/>
      <c r="E158" s="4"/>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
      <c r="B159" s="2"/>
      <c r="C159" s="3"/>
      <c r="D159" s="4"/>
      <c r="E159" s="4"/>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
      <c r="B160" s="2"/>
      <c r="C160" s="3"/>
      <c r="D160" s="4"/>
      <c r="E160" s="4"/>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
      <c r="B161" s="2"/>
      <c r="C161" s="3"/>
      <c r="D161" s="4"/>
      <c r="E161" s="4"/>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
      <c r="B162" s="2"/>
      <c r="C162" s="3"/>
      <c r="D162" s="4"/>
      <c r="E162" s="4"/>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
      <c r="B163" s="2"/>
      <c r="C163" s="3"/>
      <c r="D163" s="4"/>
      <c r="E163" s="4"/>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
      <c r="B164" s="2"/>
      <c r="C164" s="3"/>
      <c r="D164" s="4"/>
      <c r="E164" s="4"/>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
      <c r="B165" s="2"/>
      <c r="C165" s="3"/>
      <c r="D165" s="4"/>
      <c r="E165" s="4"/>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
      <c r="B166" s="2"/>
      <c r="C166" s="3"/>
      <c r="D166" s="4"/>
      <c r="E166" s="4"/>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
      <c r="B167" s="2"/>
      <c r="C167" s="3"/>
      <c r="D167" s="4"/>
      <c r="E167" s="4"/>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
      <c r="B168" s="2"/>
      <c r="C168" s="3"/>
      <c r="D168" s="4"/>
      <c r="E168" s="4"/>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
      <c r="B169" s="2"/>
      <c r="C169" s="3"/>
      <c r="D169" s="4"/>
      <c r="E169" s="4"/>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
      <c r="B170" s="2"/>
      <c r="C170" s="3"/>
      <c r="D170" s="4"/>
      <c r="E170" s="4"/>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
      <c r="B171" s="2"/>
      <c r="C171" s="3"/>
      <c r="D171" s="4"/>
      <c r="E171" s="4"/>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
      <c r="B172" s="2"/>
      <c r="C172" s="3"/>
      <c r="D172" s="4"/>
      <c r="E172" s="4"/>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
      <c r="B173" s="2"/>
      <c r="C173" s="3"/>
      <c r="D173" s="4"/>
      <c r="E173" s="4"/>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
      <c r="B174" s="2"/>
      <c r="C174" s="3"/>
      <c r="D174" s="4"/>
      <c r="E174" s="4"/>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
      <c r="B175" s="2"/>
      <c r="C175" s="3"/>
      <c r="D175" s="4"/>
      <c r="E175" s="4"/>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
      <c r="B176" s="2"/>
      <c r="C176" s="3"/>
      <c r="D176" s="4"/>
      <c r="E176" s="4"/>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
      <c r="B177" s="2"/>
      <c r="C177" s="3"/>
      <c r="D177" s="4"/>
      <c r="E177" s="4"/>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
      <c r="B178" s="2"/>
      <c r="C178" s="3"/>
      <c r="D178" s="4"/>
      <c r="E178" s="4"/>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
      <c r="B179" s="2"/>
      <c r="C179" s="3"/>
      <c r="D179" s="4"/>
      <c r="E179" s="4"/>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
      <c r="B180" s="2"/>
      <c r="C180" s="3"/>
      <c r="D180" s="4"/>
      <c r="E180" s="4"/>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
      <c r="B181" s="2"/>
      <c r="C181" s="3"/>
      <c r="D181" s="4"/>
      <c r="E181" s="4"/>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
      <c r="B182" s="2"/>
      <c r="C182" s="3"/>
      <c r="D182" s="4"/>
      <c r="E182" s="4"/>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
      <c r="B183" s="2"/>
      <c r="C183" s="3"/>
      <c r="D183" s="4"/>
      <c r="E183" s="4"/>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
      <c r="B184" s="2"/>
      <c r="C184" s="3"/>
      <c r="D184" s="4"/>
      <c r="E184" s="4"/>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
      <c r="B185" s="2"/>
      <c r="C185" s="3"/>
      <c r="D185" s="4"/>
      <c r="E185" s="4"/>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
      <c r="B186" s="2"/>
      <c r="C186" s="3"/>
      <c r="D186" s="4"/>
      <c r="E186" s="4"/>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
      <c r="B187" s="2"/>
      <c r="C187" s="3"/>
      <c r="D187" s="4"/>
      <c r="E187" s="4"/>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
      <c r="B188" s="2"/>
      <c r="C188" s="3"/>
      <c r="D188" s="4"/>
      <c r="E188" s="4"/>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
      <c r="B189" s="2"/>
      <c r="C189" s="3"/>
      <c r="D189" s="4"/>
      <c r="E189" s="4"/>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
      <c r="B190" s="2"/>
      <c r="C190" s="3"/>
      <c r="D190" s="4"/>
      <c r="E190" s="4"/>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
      <c r="B191" s="2"/>
      <c r="C191" s="3"/>
      <c r="D191" s="4"/>
      <c r="E191" s="4"/>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
      <c r="B192" s="2"/>
      <c r="C192" s="3"/>
      <c r="D192" s="4"/>
      <c r="E192" s="4"/>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
      <c r="B193" s="2"/>
      <c r="C193" s="3"/>
      <c r="D193" s="4"/>
      <c r="E193" s="4"/>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
      <c r="B194" s="2"/>
      <c r="C194" s="3"/>
      <c r="D194" s="4"/>
      <c r="E194" s="4"/>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
      <c r="B195" s="2"/>
      <c r="C195" s="3"/>
      <c r="D195" s="4"/>
      <c r="E195" s="4"/>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
      <c r="B196" s="2"/>
      <c r="C196" s="3"/>
      <c r="D196" s="4"/>
      <c r="E196" s="4"/>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
      <c r="B197" s="2"/>
      <c r="C197" s="3"/>
      <c r="D197" s="4"/>
      <c r="E197" s="4"/>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
      <c r="B198" s="2"/>
      <c r="C198" s="3"/>
      <c r="D198" s="4"/>
      <c r="E198" s="4"/>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
      <c r="B199" s="2"/>
      <c r="C199" s="3"/>
      <c r="D199" s="4"/>
      <c r="E199" s="4"/>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
      <c r="B200" s="2"/>
      <c r="C200" s="3"/>
      <c r="D200" s="4"/>
      <c r="E200" s="4"/>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
      <c r="B201" s="2"/>
      <c r="C201" s="3"/>
      <c r="D201" s="4"/>
      <c r="E201" s="4"/>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
      <c r="B202" s="2"/>
      <c r="C202" s="3"/>
      <c r="D202" s="4"/>
      <c r="E202" s="4"/>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
      <c r="B203" s="2"/>
      <c r="C203" s="3"/>
      <c r="D203" s="4"/>
      <c r="E203" s="4"/>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
      <c r="B204" s="2"/>
      <c r="C204" s="3"/>
      <c r="D204" s="4"/>
      <c r="E204" s="4"/>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
      <c r="B205" s="2"/>
      <c r="C205" s="3"/>
      <c r="D205" s="4"/>
      <c r="E205" s="4"/>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
      <c r="B206" s="2"/>
      <c r="C206" s="3"/>
      <c r="D206" s="4"/>
      <c r="E206" s="4"/>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
      <c r="B207" s="2"/>
      <c r="C207" s="3"/>
      <c r="D207" s="4"/>
      <c r="E207" s="4"/>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
      <c r="B208" s="2"/>
      <c r="C208" s="3"/>
      <c r="D208" s="4"/>
      <c r="E208" s="4"/>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
      <c r="B209" s="2"/>
      <c r="C209" s="3"/>
      <c r="D209" s="4"/>
      <c r="E209" s="4"/>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
      <c r="B210" s="2"/>
      <c r="C210" s="3"/>
      <c r="D210" s="4"/>
      <c r="E210" s="4"/>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
      <c r="B211" s="2"/>
      <c r="C211" s="3"/>
      <c r="D211" s="4"/>
      <c r="E211" s="4"/>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
      <c r="B212" s="2"/>
      <c r="C212" s="3"/>
      <c r="D212" s="4"/>
      <c r="E212" s="4"/>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
      <c r="B213" s="2"/>
      <c r="C213" s="3"/>
      <c r="D213" s="4"/>
      <c r="E213" s="4"/>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
      <c r="B214" s="2"/>
      <c r="C214" s="3"/>
      <c r="D214" s="4"/>
      <c r="E214" s="4"/>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
      <c r="B215" s="2"/>
      <c r="C215" s="3"/>
      <c r="D215" s="4"/>
      <c r="E215" s="4"/>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
      <c r="B216" s="2"/>
      <c r="C216" s="3"/>
      <c r="D216" s="4"/>
      <c r="E216" s="4"/>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
      <c r="B217" s="2"/>
      <c r="C217" s="3"/>
      <c r="D217" s="4"/>
      <c r="E217" s="4"/>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
      <c r="B218" s="2"/>
      <c r="C218" s="3"/>
      <c r="D218" s="4"/>
      <c r="E218" s="4"/>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
      <c r="B219" s="2"/>
      <c r="C219" s="3"/>
      <c r="D219" s="4"/>
      <c r="E219" s="4"/>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
      <c r="B220" s="2"/>
      <c r="C220" s="3"/>
      <c r="D220" s="4"/>
      <c r="E220" s="4"/>
      <c r="F220" s="3"/>
      <c r="G220" s="3"/>
      <c r="H220" s="3"/>
      <c r="I220" s="3"/>
      <c r="J220" s="3"/>
      <c r="K220" s="3"/>
      <c r="L220" s="3"/>
      <c r="M220" s="3"/>
      <c r="N220" s="3"/>
      <c r="O220" s="3"/>
      <c r="P220" s="3"/>
      <c r="Q220" s="3"/>
      <c r="R220" s="3"/>
      <c r="S220" s="3"/>
      <c r="T220" s="3"/>
      <c r="U220" s="3"/>
      <c r="V220" s="3"/>
      <c r="W220" s="3"/>
      <c r="X220" s="3"/>
      <c r="Y220" s="3"/>
      <c r="Z22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TENDER SCHEDULE</vt:lpstr>
      <vt:lpstr>Sheet3</vt:lpstr>
      <vt:lpstr>'TENDER SCHEDULE'!Print_Area</vt:lpstr>
      <vt:lpstr>'TENDER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lenovo</cp:lastModifiedBy>
  <cp:lastPrinted>2023-07-10T10:22:24Z</cp:lastPrinted>
  <dcterms:created xsi:type="dcterms:W3CDTF">2020-03-02T11:09:00Z</dcterms:created>
  <dcterms:modified xsi:type="dcterms:W3CDTF">2023-07-10T10:50:42Z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1033-11.2.0.9669</vt:lpwstr>
  </property>
</Properties>
</file>