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KCA-T20-2017-LT01\Desktop\Tender documents - State Academy\"/>
    </mc:Choice>
  </mc:AlternateContent>
  <xr:revisionPtr revIDLastSave="0" documentId="13_ncr:1_{AB1C4BB9-5B8A-4B44-9540-81F7C6594F95}" xr6:coauthVersionLast="47" xr6:coauthVersionMax="47" xr10:uidLastSave="{00000000-0000-0000-0000-000000000000}"/>
  <bookViews>
    <workbookView xWindow="-120" yWindow="-120" windowWidth="20640" windowHeight="11160" xr2:uid="{00000000-000D-0000-FFFF-FFFF00000000}"/>
  </bookViews>
  <sheets>
    <sheet name="TENDER SCHEDULE" sheetId="7" r:id="rId1"/>
    <sheet name="Sheet3" sheetId="5" state="hidden" r:id="rId2"/>
  </sheets>
  <definedNames>
    <definedName name="_xlnm.Print_Titles" localSheetId="0">'TENDER SCHEDULE'!$4:$4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5" l="1"/>
  <c r="F10" i="5"/>
  <c r="F9" i="5"/>
  <c r="F8" i="5"/>
  <c r="E12" i="5" s="1"/>
  <c r="F7" i="5"/>
  <c r="F6" i="5"/>
  <c r="F5" i="5"/>
  <c r="G3" i="5"/>
  <c r="D4" i="5" s="1"/>
  <c r="F4" i="5" s="1"/>
  <c r="B3" i="5"/>
  <c r="F12" i="5" l="1"/>
  <c r="E13" i="5" s="1"/>
  <c r="F13" i="5" s="1"/>
  <c r="F14" i="5" s="1"/>
  <c r="F15" i="5" s="1"/>
  <c r="H4" i="5"/>
  <c r="I4" i="5" s="1"/>
  <c r="C14" i="5"/>
</calcChain>
</file>

<file path=xl/sharedStrings.xml><?xml version="1.0" encoding="utf-8"?>
<sst xmlns="http://schemas.openxmlformats.org/spreadsheetml/2006/main" count="216" uniqueCount="107">
  <si>
    <t>KERALA CRICKET ASSOCIATION</t>
  </si>
  <si>
    <t>Quantity</t>
  </si>
  <si>
    <t>Unit</t>
  </si>
  <si>
    <t>Amount</t>
  </si>
  <si>
    <t>cum</t>
  </si>
  <si>
    <t>day</t>
  </si>
  <si>
    <t>m</t>
  </si>
  <si>
    <t>Fabricating and erecting SS handrails 1200mm high with polished stainless steel 304 grade: Top rail of size 50 x 50 mm square section, 50x 50 mm balustrades @1200mm c/c, vertical members 25mm dia sections @ 150 c/c in all floors as detailed in drawing including  charges for welding all the joints properly  with contour cut of the SS tubes, including fixing of vertical legs in concrete etc.complete as per drawings and directions by the Architect.</t>
  </si>
  <si>
    <t>Fabricating and erecting GI Handrails with GI Sections, 16 guage, 1200mm high, : Top rail of size 75 x 30 mm, vertical members 50 x 30mm @ 1800mm c/c, 20 x 20mm verticalmembers @ 100mm c/c, Bottom Rail 50x30mm as detailed in drawing including  charges for welding all the joints properly  with contour cut for the GI tubes, fixing of vertical legs in concrete, applying 2 coats of epoxy primer, 1 coat putty and 2 coats of enamel painting etc.complete as per drawings and directions by the Architect.</t>
  </si>
  <si>
    <t>Providing and fixing Framed Glass Partitions 3400mm high using SS 304 Grade Steel square sections of size 50mm x 50mm and Laminated toughened glass 6/1.52/6 mm (13.52 mm thick) with Patch fittings excluding door openings as specifIed in the drawings and cost of all hard wares etc. complete  as per drawings and directions by the Architect.</t>
  </si>
  <si>
    <t>Providing and fixing Framed Glass Partitions 2400mm high using Powder Coated Aluminium Euro sections of size 50mm x 25 mm and 8mm Thick toughened and Laminated Glass Panels including door openings as specifIed in the drawings and cost of all hard wares like floor spring, door handle, locking system etc. complete  as per drawings and directions by the Architect.</t>
  </si>
  <si>
    <t>Providing and fixing Frameless Glass Doors 2400mm high with 12 mm thick toughened glass (6 mm  x 2 ) including cost of all hard wares like floor spring, door handle, locking system etc. of DORMA make or equivalent etc. complete  as per drawings and directions by the Architect.</t>
  </si>
  <si>
    <t>Providing and fixing Framed Glass Partitions 3400mm high using SS 304 Grade Steel square sections of size 50mm x 50mm and 12mm Thick toughened and Laminated Glass Panels as specifIed in the drawings and cost of all hard wares etc. complete  as per drawings and directions by the Architect.</t>
  </si>
  <si>
    <t>Providing and applying of two layer water proofingcourse for toilets and open terrace using approved make ( Cera lastic or equvalent quality) including cost of all materials and labour charges etc. complete as per the direction of Architect.</t>
  </si>
  <si>
    <t>Providing and fixing windows and ventilators with UPVC casement type  including cost of all materials, labour charhes for fixing, cost of all fitting etc. complete as per the direction of Architect</t>
  </si>
  <si>
    <t>Providing and fixing Frameless Glass Doors 2400mm high with 12 mm thick laminated toughen glass (6 mm  x 2 ) including cost of all hard wares like floor spring, door handle, locking system etc. of DORMA make or equivalent etc. complete  as per drawings and directions by the Architect.</t>
  </si>
  <si>
    <t>kg</t>
  </si>
  <si>
    <t>Rs.</t>
  </si>
  <si>
    <t>Details of work</t>
  </si>
  <si>
    <t>m3</t>
  </si>
  <si>
    <t xml:space="preserve">4.7.1 </t>
  </si>
  <si>
    <t xml:space="preserve">Providing and fixing up to floor five level precast cement concrete solid block, including hoisting and setting in position with cement mortar 1:3 (1 cement : 3 coarse sand), cost of required centering, shuttering complete : 1:1½:3 </t>
  </si>
  <si>
    <t>4.1.2</t>
  </si>
  <si>
    <t>Cement concrete 1:1.5:3</t>
  </si>
  <si>
    <t xml:space="preserve"> cum </t>
  </si>
  <si>
    <t>Centering and shuttering - Steel Mould</t>
  </si>
  <si>
    <t xml:space="preserve">kg </t>
  </si>
  <si>
    <t xml:space="preserve">11.1.2 </t>
  </si>
  <si>
    <t>Moulding Platform -Brick on edge flooring cm 1:6</t>
  </si>
  <si>
    <t xml:space="preserve">sqm </t>
  </si>
  <si>
    <t xml:space="preserve">Moulding Platform -25mm thick cement concrete 1:2:4 </t>
  </si>
  <si>
    <t>3.8</t>
  </si>
  <si>
    <t>Mortar 1:3 for Fixing</t>
  </si>
  <si>
    <t xml:space="preserve">0115 </t>
  </si>
  <si>
    <t>Coolie - Extra for Labour for lifting</t>
  </si>
  <si>
    <t xml:space="preserve">day </t>
  </si>
  <si>
    <t xml:space="preserve">0123 </t>
  </si>
  <si>
    <t xml:space="preserve">Mason (brick layer) 1st class </t>
  </si>
  <si>
    <t xml:space="preserve">0114 </t>
  </si>
  <si>
    <t xml:space="preserve">Beldar </t>
  </si>
  <si>
    <t>Water Charges</t>
  </si>
  <si>
    <t>CPOH</t>
  </si>
  <si>
    <t xml:space="preserve">Total for </t>
  </si>
  <si>
    <t>TENDER SCHEDULE</t>
  </si>
  <si>
    <t>Item
No</t>
  </si>
  <si>
    <t>m2</t>
  </si>
  <si>
    <t>/sqm</t>
  </si>
  <si>
    <t>Earth work in excavation by mechanical means (Hydraulic excavator) / manual means in foundation trenches or drains, including dressing of sides and ramming of bottoms, including getting out the excavated soil and disposal of surplus excavated soil as directed, within a lead of 50 m and lift upto 1.5m.</t>
  </si>
  <si>
    <t>/cum</t>
  </si>
  <si>
    <t>Providing and laying in position cement concrete of specified grade excluding the cost of centering and shuttering - All work up to plinth level : 1:4:8 (1 Cement : 4 coarse sand (zone-III) : 8 graded stone aggregate 40 mm nominal size, Cement consumption should be of  171 kg/cum)</t>
  </si>
  <si>
    <t>Centering and shuttering including strutting, propping etc. and removal of form work for  Foundations, footings, bases for columns</t>
  </si>
  <si>
    <t>Centering and shuttering including strutting, propping etc. and removal of form for all heights - Columns, Pillars, Piers, Abutments, Posts and Struts</t>
  </si>
  <si>
    <t>Centering and shuttering including strutting, propping etc. and removal of form for all heights - Lintels, beams, plinth beams, girders, bressumers and cantilevers</t>
  </si>
  <si>
    <t>Centering and shuttering including strutting, propping etc. and removal of form for all heights - Suspended floors, roofs, landings, balconies and access platform</t>
  </si>
  <si>
    <t>Providing and laying in position specified grade of reinforced cement concrete, excluding the cost of centering, shuttering, finishing and reinforcement - All work up to plinth level :  1:1.5:3 (1 cement : 1.5 coarse sand (zone-III): 3 graded stone aggregate 20 mm nominal size, Cement used should be of 400 kg/cum)</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</si>
  <si>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1:1.5:3 (1 cement : 1.5 coarse sand(zone-III) : 3 graded stone aggregate 20 mm nominal size, Cement used should be of 400 kg/cum)</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</si>
  <si>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 1.5 coarse sand(zone-III) : 3 graded stone aggregate 20 mm nominal size, Cement used should be of 400 kg/cum)</t>
  </si>
  <si>
    <t>Steel reinforcement for R.C.C. work including straightening, cutting, bending,placing in position and binding all complete upto and above plinth level - Thermo-Mechanically Treated bars of grade Fe-500D or more.</t>
  </si>
  <si>
    <t>/kg</t>
  </si>
  <si>
    <t>Applying one coat of water thinnable Cement primer of approved brand andmanufacture on wall surface :  Water thinnable cement primer (outside +Inside)</t>
  </si>
  <si>
    <t>Wall painting with Acrylic emulsion paint of approved brand and manufacture to give an even shade : Two or more coats on new work (Inside)</t>
  </si>
  <si>
    <t>Finishing walls with Acrylic Smooth exterior paint of required shade : New work (Two or more coat applied @ 1.67 ltr/10 sqm over and including priming coat of exterior primer applied @ 2.20 kg/10 sqm ( For ouside area)</t>
  </si>
  <si>
    <t>/m</t>
  </si>
  <si>
    <t>/ sqm</t>
  </si>
  <si>
    <t>/ m</t>
  </si>
  <si>
    <t>APPENDIX - A - CONSTRUCTION OF STATE ACADEMY</t>
  </si>
  <si>
    <t>Solid block masonry using pre cast solid blocks (Factory made) of size 30x20x15 cm or nearest available size confirming to IS 2185 part I of 1979 for foundation and plinth with thickness 15cm in: CM 1:6 ( 1cement :6 coarse sand) etc complete</t>
  </si>
  <si>
    <t>Providing and applying plaster of paris putty of 2 mm thickness (two cots) over plastered surface to prepare the surface even and smooth complete</t>
  </si>
  <si>
    <t>Providing and fixing First Class wooden (anjily or equivalent) door pannels  with door frames  including cost of all materials,cost of all hard wares like hinges, door handle, locking system, tower bolts of approved make etc.  complete  as per drawings and directions by the Architect.</t>
  </si>
  <si>
    <t>Providing and fixing Fiber Glass Reinforced plastic (FRP) Door Frames of crosssection 90 mm x 45 mm having single rebate of 32 mm x 15 mm to receive shutter of 30 mm thickness. The laminated shall be moulded with fire resistant grade unsaturated polyester resin and chopped mat. Door frame laminate shall be 2 mm thick and shall be filled with suitable wooden block in all the three legs. The frame shall be covered with fiber glass from all sides. M.S. stay shall be provided at the bottom to steady the frame etc complete  as per the direction of Engineer in charge.</t>
  </si>
  <si>
    <t>Providing and fixing to existing door frames 30 mm thick Glas Fibre Reinforced Plastic (FRP) panelled door shutter of required colour and approved brand and manufacture, made with fire - retardant grade unsaturated polyester resin, moulded to 3 mm thick FRP laminate for forming hollow rails and styles, with wooden frame and suitable blocks of seasoned wood inside at required places for fixing of fittings, cast monolithically with 5 mm thick FRP laminate for panels conforming to IS : 14856, including fixing to frames etc complete  as per the direction of Engineer in charge.</t>
  </si>
  <si>
    <t>Finishing with Epoxy paint (two or more coats) at all locations prepared and applied as per manufacturer's specifications including appropriate priming coat, preparation of surface, etc. complete on concrete surface</t>
  </si>
  <si>
    <t>Demolishing R.C.C. work manually/ by mechanical means including stacking of steel bars and disposal of unserviceable material within 50 metres lead as per direction of Engineer - in- charge</t>
  </si>
  <si>
    <t>Drilling suitable holes in reinforced or plain cement concrete with power driven drill machine to a minimum depth of 100mm upto 200mm in RCC beams, lintels, columns and slabs to introduce steel bars for sunshades/balconies including fixing the steel bars in position using epoxy resin anchor grout of approved make but excluding the cost of reinforcement, all complete as per direction of Engineer-In-Charge.</t>
  </si>
  <si>
    <t>Nos</t>
  </si>
  <si>
    <t>Grand Total</t>
  </si>
  <si>
    <t>12 mm cement plaster on rough side of single or half brick wall of mix: 1:4 (1 cement: 4 coarse sand)</t>
  </si>
  <si>
    <t>Celling with 12 mm cement plaster on rough side of single or half brick wall of mix: 1:4 (1 cement: 4 coarse sand)</t>
  </si>
  <si>
    <t xml:space="preserve">Providing and fixing of Premium Quality Granite slab (Lapato finish - Black shade) of size 1800 mm X 1200 mm and thickness 18mm or nearest of shade as specified by the Architect, laid neatly using cement mortar 1:6 cleaned and pointed paper joints to perfection, rate including material cost, transportation charges, labour charges, charges of laying and finishing to the required level/ slope of the floor etc. complete. Basic Cost of granite : 190/Sqft.  </t>
  </si>
  <si>
    <t>Providing and fixing of Premium Anti Skid Vitrified Tiles for bath rooms  of Nitco/ Johnson/ Nexion/ Qutone  brand or equivalent of size 600mm x 600mm and thickness 8mm or nearest of  shade as specified by the Architect, rate including material cost, transportation charges, charges of laying and finishing to the required level/ slope of the floor etc. complete. as per the directions of Architect. (Basic rate of tile should be of Rs.60/sq.ft at show room and rate up to floor 3 level)</t>
  </si>
  <si>
    <t>Supplying and providing good quality heavy duty cast iorn man hole cover 60x60 cm having 75-100 kg/each including cost and conveyance of all materials, fitting charges etc. complete as per the direction of Engineer in charge</t>
  </si>
  <si>
    <t>nos</t>
  </si>
  <si>
    <t>Providing and fixing of Premium Quality Step Tiles of Nitco/ Johnson/ Nexion/ or equivalent and required size and shade as specified by the Architect,  rate including material cost, transportation charges, charges of laying and finishing to the required level/ slope of the floor etc. complete. as per the directions of Architect. (Basic rate of tile should be of Rs.60/sq.ft at show room and rate up to floor 3 level)</t>
  </si>
  <si>
    <t xml:space="preserve"> Steel work welded in built up sections/ framed work, including cutting, hoisting, fixing in position and applying a priming coat of approved steel primer using structural steel etc. as required In stringers, treads, landings etc. of stair cases, including use of chequered plate wherever required, all complete as per the direction of Engineer in Charge </t>
  </si>
  <si>
    <t>Rate 
in 
fugures</t>
  </si>
  <si>
    <t>Rate in words</t>
  </si>
  <si>
    <t>Add GST @ 18 %</t>
  </si>
  <si>
    <t>TOTAL</t>
  </si>
  <si>
    <t>Rounded to</t>
  </si>
  <si>
    <t>Rupees in words :</t>
  </si>
  <si>
    <t>Signature of Contractor:</t>
  </si>
  <si>
    <t>Name and adress</t>
  </si>
  <si>
    <t>Place :</t>
  </si>
  <si>
    <t>Date :</t>
  </si>
  <si>
    <t>APPENDIX-C
EXTERNAL STEEL STAIR</t>
  </si>
  <si>
    <t>Providing and fixing of Premium Quality Vitrified  Floor tiles of Nitco/ Johnson/ Nexion/ Qutone or equivalent brand and having size 800 mm x 800 mm or nearest available size and thickness 8mm or nearest and shade as specified by the Architect, laid neatly over cement mortar 1:6 with joints by putting spacer, filling joints with first quality epoxy and cleaning neatly  to perfection, rate including material cost, transportation charges, charges of laying and finishing to the required level/ slope of the floor etc. complete. as per the directions of Architect. (Basic rate of tile should be of Rs.75/sq.ft at show room and rate up to floor 3 level)</t>
  </si>
  <si>
    <t>Providing and fixing of Premium Quality Vitrified  Wall tiles of Nitco/ Johnson/ Nexion/ Qutone or equivalent brand and having size 600 mm x 600 mm or nearest available size and thickness 8mm or nearest and shade as specified by the Architect, laid neatly over cement mortar 1:6 with joints by putting spacer, filling joints with first quality epoxy and cleaning neatly  to perfection, rate including material cost, transportation charges, charges of laying and finishing to the required level/ slope of the floor etc. complete. as per the directions of Architect. (Basic rate of tile should be of Rs.60/sq.ft at show room and rate up to floor 3 level)</t>
  </si>
  <si>
    <t>/No</t>
  </si>
  <si>
    <t>/ each</t>
  </si>
  <si>
    <t>NAME OF WORK:CONSTRUCTION OF STATE ACADEMY BLOCK AND ALLIED WORKS OVER THE ONGOING PROJECT OF PAVILION BUILDING  AT MANGALAPURAM CRICKET STADIUM, THIRUVANANTHAPURAM</t>
  </si>
  <si>
    <t>APPENDIX - B SEPTIC TANK AND SOAK PIT
6 m x2.40 x 2 m ( 200 users capacity)</t>
  </si>
  <si>
    <t>Providing and fixing modular partitions with HDF pannels including of make Merino restroom cubicle or equivalent cost of all materials, labour charhes for fixing, cost of all fitting etc. complete as per drawings directions by the Architect.</t>
  </si>
  <si>
    <t>Providing and fixing Horizontal  Sunshade louvre panels [3000×1800mm ] with frames of size 100 mm ×50mm placed at 1000mm c/c using elliptic louvre sections in powder Coated [Section No.21450 (17 x14.5 mm,0.678 kg/m)] Spaced Horizontally with 40mm cleargap including all material cost and fabrication Cost etc. Complet etc. as per the direction of Architecht and Engineer-in-charge.</t>
  </si>
  <si>
    <t xml:space="preserve">Design supply &amp; installation of suspended Spider Glazing system designed towithstand the wind pressure as per IS 875 (Part-III). The Suspended Systemheld with Spider Fittings of SS-316 Grade Steel of approved manufacturer withglass panel having 12 mm thick clear toughened glass held together withSS- 316 Grade Stainless steel Spider &amp; bolt assembly with laminated glass fins21 mm thick. The Glass fins and glass panel assembly shall be connected toSlab/beams by means of SS- 316 Grade stainless steel brackets &amp; Anchor boltsand at the bottom using SS channel of 50x25x2mm using fastener &amp; anchorbolts, non staining weather sealants of approved make, Teflon/ nylon bushesand separators to prevent bi-metallic contacts, all complete to perform as perspecification and approved drawings. The complete system to be designed toaccommodate thermal expansion &amp; seismic movements etc. The joints betweenglass panels (6 to 8 mm) and gaps at the perimeter &amp; in U channel of the assemblyto be filled with non staining weather sealant, so as to make the entire systemfully water proof &amp; dust proof.The rate shall include all design, Engineering and shop drawing includingapproval from structural designer, labour, T&amp;P, scaffolding, other incidentalcharges including wastage, enabling temporary services all fitting fixers nutbolts, washer, Buffer plates, fastener, anchors, SS channel laminated glass etc.all complete. For the purpose of payment, actual elevation area of Glazingincluding thickness of joints and the portion of Glass panel inside the SS channelshall be measured. </t>
  </si>
  <si>
    <t>Providing and fixing M.S. Grills of required pattern in frames of windows etc. with M.S. flats, square or round bars etc. including priming coat with approved steel primer all complete.  Fixed to steel windows by welding</t>
  </si>
  <si>
    <t>Suspended Plain Ceiling includes Gypsteel ULTRA perimeter channel fixed along the perimeter of existing wall/ partition with the help of nylon sleeves and screws, at 610mm centres..Gypsteel ULTRA Ceiling Angle is suspended at desired height by fixing it to the soffit with Gyproc Soffit Cleat and Anchor Fastener creating 1220mm x 1220mm grid.. Gypsteel ULTRA Intermediate channel is fixed to the Gypsteel ULTRA Ceiling Angle with M6 Nut and bolt arrangement. The Gypsteel Ceiling Section is then fixed to the Gypsteel ULTRA Intermediate channel with the help of Gyproc Connecting Clip and in direction perpendicular to the Gypsteel ULTRA Intermediate channel at 457mm c/c.. Single layer of 12.5mm tapered edge Gypboard Plain (conforming to IS 2095 Part 1:2011) is then screw fixed to ceiling section with 25mm drywall screws at 230mm centres.. Finally square and tapered edges of the boards are to be jointed and finished so as to have a flush look which includes filling and finishing with Gyproc Jointing Compound and Gyproc joint paper tape only (as per recommended practices of Saint-Gobain Gyproc India)</t>
  </si>
  <si>
    <t>Dry rubble masonry with hard stone in foundation and plinth including levelling up with cement concrete 1:6:12 (1cement : 6 coarse sand : 12 graded stone aggregate 20 mm nominal size) including cost of through stone and bond stone. PWD 50.7.1.1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</si>
</sst>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5">
    <font>
      <sz val="11"/>
      <color rgb="FF000000"/>
      <name val="Arial"/>
      <charset val="134"/>
    </font>
    <font>
      <sz val="11"/>
      <color rgb="FF000000"/>
      <name val="Calibri"/>
      <family val="2"/>
    </font>
    <font>
      <sz val="11"/>
      <color rgb="FFFF0000"/>
      <name val="Calibri"/>
      <family val="2"/>
    </font>
    <font>
      <sz val="11"/>
      <name val="Arial"/>
      <family val="2"/>
    </font>
    <font>
      <sz val="11"/>
      <color theme="1"/>
      <name val="Arial"/>
      <family val="2"/>
    </font>
    <font>
      <sz val="10"/>
      <name val="Arial"/>
      <family val="2"/>
    </font>
    <font>
      <sz val="11"/>
      <name val="Times New Roman"/>
      <family val="1"/>
    </font>
    <font>
      <b/>
      <u/>
      <sz val="11"/>
      <name val="Times New Roman"/>
      <family val="1"/>
    </font>
    <font>
      <sz val="11"/>
      <color theme="1"/>
      <name val="Times New Roman"/>
      <family val="1"/>
    </font>
    <font>
      <b/>
      <sz val="11"/>
      <color theme="1"/>
      <name val="Times New Roman"/>
      <family val="1"/>
    </font>
    <font>
      <b/>
      <sz val="11"/>
      <name val="Times New Roman"/>
      <family val="1"/>
    </font>
    <font>
      <b/>
      <sz val="11"/>
      <color theme="1"/>
      <name val="Arial"/>
      <family val="2"/>
    </font>
    <font>
      <sz val="11"/>
      <name val="Verdana"/>
      <family val="2"/>
    </font>
    <font>
      <sz val="12"/>
      <name val="Tahoma"/>
      <family val="2"/>
    </font>
    <font>
      <b/>
      <u/>
      <sz val="13"/>
      <name val="Times New Roman"/>
      <family val="1"/>
    </font>
  </fonts>
  <fills count="2">
    <fill>
      <patternFill patternType="none"/>
    </fill>
    <fill>
      <patternFill patternType="gray125"/>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58">
    <xf numFmtId="0" fontId="0" fillId="0" borderId="0" xfId="0"/>
    <xf numFmtId="49" fontId="1" fillId="0" borderId="0" xfId="0" applyNumberFormat="1" applyFont="1" applyAlignment="1">
      <alignment horizontal="center" vertical="top"/>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right" vertical="top"/>
    </xf>
    <xf numFmtId="0" fontId="2" fillId="0" borderId="0" xfId="0" applyFont="1" applyAlignment="1">
      <alignment horizontal="left" vertical="top"/>
    </xf>
    <xf numFmtId="0" fontId="2" fillId="0" borderId="0" xfId="0" applyFont="1" applyAlignment="1">
      <alignment horizontal="right" vertical="top"/>
    </xf>
    <xf numFmtId="2" fontId="1" fillId="0" borderId="0" xfId="0" applyNumberFormat="1" applyFont="1" applyAlignment="1">
      <alignment horizontal="left" vertical="top"/>
    </xf>
    <xf numFmtId="164" fontId="1" fillId="0" borderId="0" xfId="0" applyNumberFormat="1" applyFont="1" applyAlignment="1">
      <alignment horizontal="right" vertical="top"/>
    </xf>
    <xf numFmtId="2" fontId="1" fillId="0" borderId="0" xfId="0" applyNumberFormat="1" applyFont="1" applyAlignment="1">
      <alignment horizontal="right" vertical="top"/>
    </xf>
    <xf numFmtId="9" fontId="1" fillId="0" borderId="0" xfId="0" applyNumberFormat="1" applyFont="1" applyAlignment="1">
      <alignment horizontal="left" vertical="top"/>
    </xf>
    <xf numFmtId="0" fontId="1" fillId="0" borderId="0" xfId="0" applyFont="1" applyAlignment="1">
      <alignment horizontal="right" vertical="top" wrapText="1"/>
    </xf>
    <xf numFmtId="0" fontId="8" fillId="0" borderId="1" xfId="0" applyFont="1" applyBorder="1" applyAlignment="1">
      <alignment horizontal="center" vertical="center" wrapText="1"/>
    </xf>
    <xf numFmtId="2"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2" fontId="8" fillId="0" borderId="3" xfId="0" applyNumberFormat="1" applyFont="1" applyBorder="1" applyAlignment="1">
      <alignment horizontal="center" vertical="center" wrapText="1"/>
    </xf>
    <xf numFmtId="0" fontId="8" fillId="0" borderId="4" xfId="0" applyFont="1" applyBorder="1" applyAlignment="1">
      <alignment horizontal="center" vertical="center" wrapText="1"/>
    </xf>
    <xf numFmtId="2"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2"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2" fontId="8" fillId="0" borderId="6" xfId="0" applyNumberFormat="1" applyFont="1" applyBorder="1" applyAlignment="1">
      <alignment horizontal="center" vertical="center" wrapText="1"/>
    </xf>
    <xf numFmtId="165" fontId="8" fillId="0" borderId="5" xfId="0" applyNumberFormat="1" applyFont="1" applyBorder="1" applyAlignment="1">
      <alignment horizontal="center" vertical="center" wrapText="1"/>
    </xf>
    <xf numFmtId="0" fontId="9" fillId="0" borderId="7" xfId="0" applyFont="1" applyBorder="1" applyAlignment="1">
      <alignment horizontal="center" vertical="center"/>
    </xf>
    <xf numFmtId="2" fontId="9" fillId="0" borderId="8" xfId="0" applyNumberFormat="1" applyFont="1" applyBorder="1" applyAlignment="1">
      <alignment horizontal="center" vertical="center"/>
    </xf>
    <xf numFmtId="0" fontId="10" fillId="0" borderId="8" xfId="0" applyFont="1" applyBorder="1" applyAlignment="1">
      <alignment horizontal="center" vertical="center"/>
    </xf>
    <xf numFmtId="2" fontId="9" fillId="0" borderId="9" xfId="0" applyNumberFormat="1" applyFont="1" applyBorder="1" applyAlignment="1">
      <alignment horizontal="center" vertical="center"/>
    </xf>
    <xf numFmtId="0" fontId="8" fillId="0" borderId="5" xfId="0" applyFont="1" applyBorder="1" applyAlignment="1">
      <alignment horizontal="justify"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2" fontId="8" fillId="0" borderId="0" xfId="0" applyNumberFormat="1" applyFont="1" applyAlignment="1">
      <alignment horizontal="center" vertical="center" wrapText="1"/>
    </xf>
    <xf numFmtId="2" fontId="6" fillId="0" borderId="0" xfId="0" applyNumberFormat="1" applyFont="1" applyAlignment="1">
      <alignment horizontal="center" vertical="center" wrapText="1"/>
    </xf>
    <xf numFmtId="0" fontId="8" fillId="0" borderId="0" xfId="0" applyFont="1" applyAlignment="1">
      <alignment horizontal="justify" vertical="center" wrapText="1"/>
    </xf>
    <xf numFmtId="0" fontId="10" fillId="0" borderId="0" xfId="0" applyFont="1" applyAlignment="1">
      <alignment horizontal="center" vertical="center"/>
    </xf>
    <xf numFmtId="0" fontId="4" fillId="0" borderId="0" xfId="0" applyFont="1" applyAlignment="1">
      <alignment horizontal="center" vertical="center" wrapText="1"/>
    </xf>
    <xf numFmtId="2" fontId="5"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2" fontId="11" fillId="0" borderId="0" xfId="0" applyNumberFormat="1" applyFont="1" applyAlignment="1">
      <alignment horizontal="justify" vertical="center" wrapText="1"/>
    </xf>
    <xf numFmtId="2" fontId="11" fillId="0" borderId="0" xfId="0" applyNumberFormat="1" applyFont="1" applyAlignment="1">
      <alignment horizontal="center" vertical="center" wrapText="1"/>
    </xf>
    <xf numFmtId="0" fontId="5" fillId="0" borderId="0" xfId="0" applyFont="1" applyAlignment="1">
      <alignment horizontal="center" vertical="center" wrapText="1"/>
    </xf>
    <xf numFmtId="2" fontId="4" fillId="0" borderId="0" xfId="0" applyNumberFormat="1" applyFont="1" applyAlignment="1">
      <alignment horizontal="justify" vertical="center" wrapText="1"/>
    </xf>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0" applyNumberFormat="1" applyFont="1" applyAlignment="1">
      <alignment horizontal="justify" vertical="center" wrapText="1"/>
    </xf>
    <xf numFmtId="0" fontId="0" fillId="0" borderId="0" xfId="0" applyAlignment="1">
      <alignment horizontal="center" vertical="center" wrapText="1"/>
    </xf>
    <xf numFmtId="2" fontId="3" fillId="0" borderId="0" xfId="0" applyNumberFormat="1" applyFont="1" applyAlignment="1">
      <alignment horizontal="right" vertical="center" wrapText="1"/>
    </xf>
    <xf numFmtId="2" fontId="3" fillId="0" borderId="0" xfId="0" applyNumberFormat="1" applyFont="1" applyAlignment="1">
      <alignment vertical="center" wrapText="1"/>
    </xf>
    <xf numFmtId="2" fontId="12" fillId="0" borderId="0" xfId="0" applyNumberFormat="1" applyFont="1" applyAlignment="1">
      <alignment horizontal="center" vertical="center" wrapText="1"/>
    </xf>
    <xf numFmtId="0" fontId="13" fillId="0" borderId="0" xfId="0" applyFont="1" applyAlignment="1">
      <alignment horizontal="center" vertical="center" wrapText="1"/>
    </xf>
    <xf numFmtId="2" fontId="6" fillId="0" borderId="0" xfId="0" applyNumberFormat="1" applyFont="1" applyAlignment="1">
      <alignment horizontal="justify" vertical="center" wrapText="1"/>
    </xf>
    <xf numFmtId="0" fontId="3" fillId="0" borderId="0" xfId="0" applyFont="1" applyAlignment="1">
      <alignment horizontal="left" vertical="center" wrapText="1"/>
    </xf>
    <xf numFmtId="0" fontId="14" fillId="0" borderId="0" xfId="0" applyFont="1" applyAlignment="1">
      <alignment horizontal="center" vertical="center" wrapText="1"/>
    </xf>
    <xf numFmtId="0" fontId="10"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2" fontId="11"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1C264-4033-4987-B65E-B0CB4A9B16A2}">
  <dimension ref="A1:H73"/>
  <sheetViews>
    <sheetView tabSelected="1" view="pageBreakPreview" zoomScale="115" zoomScaleNormal="115" zoomScaleSheetLayoutView="115" workbookViewId="0">
      <selection activeCell="A3" sqref="A3:H3"/>
    </sheetView>
  </sheetViews>
  <sheetFormatPr defaultColWidth="9" defaultRowHeight="15"/>
  <cols>
    <col min="1" max="1" width="5.25" style="29" customWidth="1"/>
    <col min="2" max="2" width="8.75" style="32" customWidth="1"/>
    <col min="3" max="3" width="6.75" style="32" customWidth="1"/>
    <col min="4" max="4" width="46.125" style="50" customWidth="1"/>
    <col min="5" max="5" width="9.625" style="32" customWidth="1"/>
    <col min="6" max="6" width="6.25" style="32" customWidth="1"/>
    <col min="7" max="7" width="21.875" style="29" customWidth="1"/>
    <col min="8" max="8" width="16" style="32" customWidth="1"/>
    <col min="9" max="16384" width="9" style="30"/>
  </cols>
  <sheetData>
    <row r="1" spans="1:8" s="29" customFormat="1" ht="40.15" customHeight="1">
      <c r="A1" s="52" t="s">
        <v>0</v>
      </c>
      <c r="B1" s="52"/>
      <c r="C1" s="52"/>
      <c r="D1" s="52"/>
      <c r="E1" s="52"/>
      <c r="F1" s="52"/>
      <c r="G1" s="52"/>
      <c r="H1" s="52"/>
    </row>
    <row r="2" spans="1:8" s="29" customFormat="1" ht="48" customHeight="1">
      <c r="A2" s="53" t="s">
        <v>99</v>
      </c>
      <c r="B2" s="53"/>
      <c r="C2" s="53"/>
      <c r="D2" s="53"/>
      <c r="E2" s="53"/>
      <c r="F2" s="53"/>
      <c r="G2" s="53"/>
      <c r="H2" s="53"/>
    </row>
    <row r="3" spans="1:8" ht="40.9" customHeight="1">
      <c r="A3" s="54" t="s">
        <v>43</v>
      </c>
      <c r="B3" s="54"/>
      <c r="C3" s="54"/>
      <c r="D3" s="54"/>
      <c r="E3" s="54"/>
      <c r="F3" s="54"/>
      <c r="G3" s="54"/>
      <c r="H3" s="54"/>
    </row>
    <row r="4" spans="1:8" s="29" customFormat="1" ht="45">
      <c r="A4" s="12" t="s">
        <v>44</v>
      </c>
      <c r="B4" s="13" t="s">
        <v>1</v>
      </c>
      <c r="C4" s="14" t="s">
        <v>2</v>
      </c>
      <c r="D4" s="14" t="s">
        <v>18</v>
      </c>
      <c r="E4" s="13" t="s">
        <v>84</v>
      </c>
      <c r="F4" s="13" t="s">
        <v>2</v>
      </c>
      <c r="G4" s="14" t="s">
        <v>85</v>
      </c>
      <c r="H4" s="15" t="s">
        <v>3</v>
      </c>
    </row>
    <row r="5" spans="1:8" s="29" customFormat="1" ht="28.5">
      <c r="A5" s="16"/>
      <c r="B5" s="17"/>
      <c r="C5" s="18"/>
      <c r="D5" s="19" t="s">
        <v>65</v>
      </c>
      <c r="E5" s="21"/>
      <c r="F5" s="20"/>
      <c r="G5" s="21"/>
      <c r="H5" s="22"/>
    </row>
    <row r="6" spans="1:8" ht="90">
      <c r="A6" s="16">
        <v>1</v>
      </c>
      <c r="B6" s="17">
        <v>40</v>
      </c>
      <c r="C6" s="18" t="s">
        <v>19</v>
      </c>
      <c r="D6" s="28" t="s">
        <v>47</v>
      </c>
      <c r="E6" s="20"/>
      <c r="F6" s="17" t="s">
        <v>48</v>
      </c>
      <c r="G6" s="21"/>
      <c r="H6" s="22"/>
    </row>
    <row r="7" spans="1:8" ht="75">
      <c r="A7" s="16">
        <v>2</v>
      </c>
      <c r="B7" s="17">
        <v>3</v>
      </c>
      <c r="C7" s="18" t="s">
        <v>19</v>
      </c>
      <c r="D7" s="28" t="s">
        <v>49</v>
      </c>
      <c r="E7" s="20"/>
      <c r="F7" s="17" t="s">
        <v>48</v>
      </c>
      <c r="G7" s="21"/>
      <c r="H7" s="22"/>
    </row>
    <row r="8" spans="1:8" ht="45">
      <c r="A8" s="16">
        <v>3</v>
      </c>
      <c r="B8" s="17">
        <v>25</v>
      </c>
      <c r="C8" s="18" t="s">
        <v>45</v>
      </c>
      <c r="D8" s="28" t="s">
        <v>50</v>
      </c>
      <c r="E8" s="20"/>
      <c r="F8" s="17" t="s">
        <v>46</v>
      </c>
      <c r="G8" s="21"/>
      <c r="H8" s="22"/>
    </row>
    <row r="9" spans="1:8" ht="45">
      <c r="A9" s="16">
        <v>4</v>
      </c>
      <c r="B9" s="17">
        <v>399.99999999999994</v>
      </c>
      <c r="C9" s="18" t="s">
        <v>45</v>
      </c>
      <c r="D9" s="28" t="s">
        <v>51</v>
      </c>
      <c r="E9" s="20"/>
      <c r="F9" s="17" t="s">
        <v>46</v>
      </c>
      <c r="G9" s="21"/>
      <c r="H9" s="22"/>
    </row>
    <row r="10" spans="1:8" ht="45">
      <c r="A10" s="16">
        <v>5</v>
      </c>
      <c r="B10" s="17">
        <v>519.99999999999989</v>
      </c>
      <c r="C10" s="18" t="s">
        <v>45</v>
      </c>
      <c r="D10" s="28" t="s">
        <v>52</v>
      </c>
      <c r="E10" s="20"/>
      <c r="F10" s="17" t="s">
        <v>46</v>
      </c>
      <c r="G10" s="21"/>
      <c r="H10" s="22"/>
    </row>
    <row r="11" spans="1:8" ht="45">
      <c r="A11" s="16">
        <v>6</v>
      </c>
      <c r="B11" s="17">
        <v>879.99999999999989</v>
      </c>
      <c r="C11" s="18" t="s">
        <v>45</v>
      </c>
      <c r="D11" s="28" t="s">
        <v>53</v>
      </c>
      <c r="E11" s="20"/>
      <c r="F11" s="17" t="s">
        <v>46</v>
      </c>
      <c r="G11" s="21"/>
      <c r="H11" s="22"/>
    </row>
    <row r="12" spans="1:8" ht="90">
      <c r="A12" s="16">
        <v>7</v>
      </c>
      <c r="B12" s="17">
        <v>2</v>
      </c>
      <c r="C12" s="18" t="s">
        <v>19</v>
      </c>
      <c r="D12" s="28" t="s">
        <v>54</v>
      </c>
      <c r="E12" s="20"/>
      <c r="F12" s="17" t="s">
        <v>48</v>
      </c>
      <c r="G12" s="21"/>
      <c r="H12" s="22"/>
    </row>
    <row r="13" spans="1:8" ht="120">
      <c r="A13" s="16">
        <v>8</v>
      </c>
      <c r="B13" s="17">
        <v>34.999999999999993</v>
      </c>
      <c r="C13" s="18" t="s">
        <v>19</v>
      </c>
      <c r="D13" s="28" t="s">
        <v>55</v>
      </c>
      <c r="E13" s="20"/>
      <c r="F13" s="17" t="s">
        <v>48</v>
      </c>
      <c r="G13" s="21"/>
      <c r="H13" s="22"/>
    </row>
    <row r="14" spans="1:8" ht="120">
      <c r="A14" s="16">
        <v>9</v>
      </c>
      <c r="B14" s="17">
        <v>190.00000000000006</v>
      </c>
      <c r="C14" s="18" t="s">
        <v>19</v>
      </c>
      <c r="D14" s="28" t="s">
        <v>56</v>
      </c>
      <c r="E14" s="20"/>
      <c r="F14" s="17" t="s">
        <v>48</v>
      </c>
      <c r="G14" s="21"/>
      <c r="H14" s="22"/>
    </row>
    <row r="15" spans="1:8" ht="60">
      <c r="A15" s="16">
        <v>10</v>
      </c>
      <c r="B15" s="17">
        <v>30700.000000000007</v>
      </c>
      <c r="C15" s="18" t="s">
        <v>16</v>
      </c>
      <c r="D15" s="28" t="s">
        <v>57</v>
      </c>
      <c r="E15" s="20"/>
      <c r="F15" s="17" t="s">
        <v>58</v>
      </c>
      <c r="G15" s="21"/>
      <c r="H15" s="22"/>
    </row>
    <row r="16" spans="1:8" ht="75">
      <c r="A16" s="16">
        <v>11</v>
      </c>
      <c r="B16" s="17">
        <v>150</v>
      </c>
      <c r="C16" s="18" t="s">
        <v>19</v>
      </c>
      <c r="D16" s="28" t="s">
        <v>66</v>
      </c>
      <c r="E16" s="20"/>
      <c r="F16" s="17" t="s">
        <v>48</v>
      </c>
      <c r="G16" s="21"/>
      <c r="H16" s="22"/>
    </row>
    <row r="17" spans="1:8" ht="30">
      <c r="A17" s="16">
        <v>12</v>
      </c>
      <c r="B17" s="17">
        <v>2299.9999999999995</v>
      </c>
      <c r="C17" s="18" t="s">
        <v>45</v>
      </c>
      <c r="D17" s="28" t="s">
        <v>76</v>
      </c>
      <c r="E17" s="20"/>
      <c r="F17" s="17" t="s">
        <v>46</v>
      </c>
      <c r="G17" s="21"/>
      <c r="H17" s="22"/>
    </row>
    <row r="18" spans="1:8" ht="30">
      <c r="A18" s="16">
        <v>13</v>
      </c>
      <c r="B18" s="17">
        <v>1400</v>
      </c>
      <c r="C18" s="18" t="s">
        <v>45</v>
      </c>
      <c r="D18" s="28" t="s">
        <v>77</v>
      </c>
      <c r="E18" s="20"/>
      <c r="F18" s="17" t="s">
        <v>46</v>
      </c>
      <c r="G18" s="21"/>
      <c r="H18" s="22"/>
    </row>
    <row r="19" spans="1:8" ht="45">
      <c r="A19" s="16">
        <v>14</v>
      </c>
      <c r="B19" s="17">
        <v>2299.9999999999995</v>
      </c>
      <c r="C19" s="18" t="s">
        <v>45</v>
      </c>
      <c r="D19" s="28" t="s">
        <v>59</v>
      </c>
      <c r="E19" s="20"/>
      <c r="F19" s="17" t="s">
        <v>46</v>
      </c>
      <c r="G19" s="21"/>
      <c r="H19" s="22"/>
    </row>
    <row r="20" spans="1:8" ht="45">
      <c r="A20" s="16">
        <v>15</v>
      </c>
      <c r="B20" s="17">
        <v>800</v>
      </c>
      <c r="C20" s="18" t="s">
        <v>45</v>
      </c>
      <c r="D20" s="28" t="s">
        <v>67</v>
      </c>
      <c r="E20" s="20"/>
      <c r="F20" s="17" t="s">
        <v>46</v>
      </c>
      <c r="G20" s="21"/>
      <c r="H20" s="22"/>
    </row>
    <row r="21" spans="1:8" ht="45">
      <c r="A21" s="16">
        <v>16</v>
      </c>
      <c r="B21" s="17">
        <v>900</v>
      </c>
      <c r="C21" s="18" t="s">
        <v>45</v>
      </c>
      <c r="D21" s="28" t="s">
        <v>60</v>
      </c>
      <c r="E21" s="20"/>
      <c r="F21" s="17" t="s">
        <v>46</v>
      </c>
      <c r="G21" s="21"/>
      <c r="H21" s="22"/>
    </row>
    <row r="22" spans="1:8" ht="60">
      <c r="A22" s="16">
        <v>17</v>
      </c>
      <c r="B22" s="17">
        <v>1799.9999999999995</v>
      </c>
      <c r="C22" s="18" t="s">
        <v>45</v>
      </c>
      <c r="D22" s="28" t="s">
        <v>61</v>
      </c>
      <c r="E22" s="20"/>
      <c r="F22" s="17" t="s">
        <v>46</v>
      </c>
      <c r="G22" s="21"/>
      <c r="H22" s="22"/>
    </row>
    <row r="23" spans="1:8" ht="165">
      <c r="A23" s="16">
        <v>18</v>
      </c>
      <c r="B23" s="17">
        <v>270</v>
      </c>
      <c r="C23" s="18" t="s">
        <v>45</v>
      </c>
      <c r="D23" s="28" t="s">
        <v>95</v>
      </c>
      <c r="E23" s="20"/>
      <c r="F23" s="17" t="s">
        <v>63</v>
      </c>
      <c r="G23" s="21"/>
      <c r="H23" s="22"/>
    </row>
    <row r="24" spans="1:8" ht="165">
      <c r="A24" s="16">
        <v>19</v>
      </c>
      <c r="B24" s="17">
        <v>280</v>
      </c>
      <c r="C24" s="18" t="s">
        <v>45</v>
      </c>
      <c r="D24" s="28" t="s">
        <v>95</v>
      </c>
      <c r="E24" s="20"/>
      <c r="F24" s="17" t="s">
        <v>63</v>
      </c>
      <c r="G24" s="21"/>
      <c r="H24" s="22"/>
    </row>
    <row r="25" spans="1:8" ht="165">
      <c r="A25" s="16">
        <v>20</v>
      </c>
      <c r="B25" s="17">
        <v>150</v>
      </c>
      <c r="C25" s="18" t="s">
        <v>45</v>
      </c>
      <c r="D25" s="28" t="s">
        <v>96</v>
      </c>
      <c r="E25" s="20"/>
      <c r="F25" s="17" t="s">
        <v>63</v>
      </c>
      <c r="G25" s="21"/>
      <c r="H25" s="22"/>
    </row>
    <row r="26" spans="1:8" ht="120">
      <c r="A26" s="16">
        <v>21</v>
      </c>
      <c r="B26" s="17">
        <v>12</v>
      </c>
      <c r="C26" s="18" t="s">
        <v>45</v>
      </c>
      <c r="D26" s="28" t="s">
        <v>78</v>
      </c>
      <c r="E26" s="20"/>
      <c r="F26" s="17" t="s">
        <v>63</v>
      </c>
      <c r="G26" s="21"/>
      <c r="H26" s="22"/>
    </row>
    <row r="27" spans="1:8" ht="105">
      <c r="A27" s="16">
        <v>22</v>
      </c>
      <c r="B27" s="17">
        <v>130</v>
      </c>
      <c r="C27" s="18" t="s">
        <v>45</v>
      </c>
      <c r="D27" s="28" t="s">
        <v>82</v>
      </c>
      <c r="E27" s="20"/>
      <c r="F27" s="17" t="s">
        <v>63</v>
      </c>
      <c r="G27" s="21"/>
      <c r="H27" s="22"/>
    </row>
    <row r="28" spans="1:8" ht="135">
      <c r="A28" s="16">
        <v>23</v>
      </c>
      <c r="B28" s="17">
        <v>40</v>
      </c>
      <c r="C28" s="18" t="s">
        <v>45</v>
      </c>
      <c r="D28" s="28" t="s">
        <v>79</v>
      </c>
      <c r="E28" s="20"/>
      <c r="F28" s="17" t="s">
        <v>63</v>
      </c>
      <c r="G28" s="21"/>
      <c r="H28" s="22"/>
    </row>
    <row r="29" spans="1:8" ht="120">
      <c r="A29" s="16">
        <v>24</v>
      </c>
      <c r="B29" s="17">
        <v>25</v>
      </c>
      <c r="C29" s="18" t="s">
        <v>6</v>
      </c>
      <c r="D29" s="28" t="s">
        <v>7</v>
      </c>
      <c r="E29" s="20"/>
      <c r="F29" s="17" t="s">
        <v>64</v>
      </c>
      <c r="G29" s="21"/>
      <c r="H29" s="22"/>
    </row>
    <row r="30" spans="1:8" ht="135">
      <c r="A30" s="16">
        <v>25</v>
      </c>
      <c r="B30" s="17">
        <v>140</v>
      </c>
      <c r="C30" s="18" t="s">
        <v>6</v>
      </c>
      <c r="D30" s="28" t="s">
        <v>8</v>
      </c>
      <c r="E30" s="20"/>
      <c r="F30" s="17" t="s">
        <v>64</v>
      </c>
      <c r="G30" s="21"/>
      <c r="H30" s="22"/>
    </row>
    <row r="31" spans="1:8" ht="90">
      <c r="A31" s="16">
        <v>26</v>
      </c>
      <c r="B31" s="17">
        <v>40</v>
      </c>
      <c r="C31" s="18" t="s">
        <v>45</v>
      </c>
      <c r="D31" s="28" t="s">
        <v>9</v>
      </c>
      <c r="E31" s="20"/>
      <c r="F31" s="17" t="s">
        <v>63</v>
      </c>
      <c r="G31" s="21"/>
      <c r="H31" s="22"/>
    </row>
    <row r="32" spans="1:8" ht="105">
      <c r="A32" s="16">
        <v>27</v>
      </c>
      <c r="B32" s="17">
        <v>20</v>
      </c>
      <c r="C32" s="18" t="s">
        <v>45</v>
      </c>
      <c r="D32" s="28" t="s">
        <v>10</v>
      </c>
      <c r="E32" s="20"/>
      <c r="F32" s="17" t="s">
        <v>63</v>
      </c>
      <c r="G32" s="21"/>
      <c r="H32" s="22"/>
    </row>
    <row r="33" spans="1:8" ht="75">
      <c r="A33" s="16">
        <v>28</v>
      </c>
      <c r="B33" s="17">
        <v>20</v>
      </c>
      <c r="C33" s="18" t="s">
        <v>45</v>
      </c>
      <c r="D33" s="28" t="s">
        <v>11</v>
      </c>
      <c r="E33" s="20"/>
      <c r="F33" s="17" t="s">
        <v>63</v>
      </c>
      <c r="G33" s="21"/>
      <c r="H33" s="22"/>
    </row>
    <row r="34" spans="1:8" ht="75">
      <c r="A34" s="16">
        <v>29</v>
      </c>
      <c r="B34" s="17">
        <v>19.999999999999996</v>
      </c>
      <c r="C34" s="18" t="s">
        <v>45</v>
      </c>
      <c r="D34" s="28" t="s">
        <v>68</v>
      </c>
      <c r="E34" s="20"/>
      <c r="F34" s="17" t="s">
        <v>63</v>
      </c>
      <c r="G34" s="21"/>
      <c r="H34" s="22"/>
    </row>
    <row r="35" spans="1:8" s="29" customFormat="1" ht="150">
      <c r="A35" s="16">
        <v>30</v>
      </c>
      <c r="B35" s="17">
        <v>50</v>
      </c>
      <c r="C35" s="18" t="s">
        <v>6</v>
      </c>
      <c r="D35" s="28" t="s">
        <v>69</v>
      </c>
      <c r="E35" s="21"/>
      <c r="F35" s="17" t="s">
        <v>62</v>
      </c>
      <c r="G35" s="23"/>
      <c r="H35" s="22"/>
    </row>
    <row r="36" spans="1:8" s="29" customFormat="1" ht="150">
      <c r="A36" s="16">
        <v>31</v>
      </c>
      <c r="B36" s="17">
        <v>20</v>
      </c>
      <c r="C36" s="18" t="s">
        <v>45</v>
      </c>
      <c r="D36" s="28" t="s">
        <v>70</v>
      </c>
      <c r="E36" s="21"/>
      <c r="F36" s="17" t="s">
        <v>46</v>
      </c>
      <c r="G36" s="23"/>
      <c r="H36" s="22"/>
    </row>
    <row r="37" spans="1:8" s="29" customFormat="1" ht="90">
      <c r="A37" s="16">
        <v>32</v>
      </c>
      <c r="B37" s="17">
        <v>20</v>
      </c>
      <c r="C37" s="18" t="s">
        <v>45</v>
      </c>
      <c r="D37" s="28" t="s">
        <v>12</v>
      </c>
      <c r="E37" s="21"/>
      <c r="F37" s="17" t="s">
        <v>63</v>
      </c>
      <c r="G37" s="23"/>
      <c r="H37" s="22"/>
    </row>
    <row r="38" spans="1:8" s="29" customFormat="1" ht="75">
      <c r="A38" s="16">
        <v>33</v>
      </c>
      <c r="B38" s="17">
        <v>120.00000000000001</v>
      </c>
      <c r="C38" s="18" t="s">
        <v>45</v>
      </c>
      <c r="D38" s="28" t="s">
        <v>13</v>
      </c>
      <c r="E38" s="21"/>
      <c r="F38" s="17" t="s">
        <v>46</v>
      </c>
      <c r="G38" s="23"/>
      <c r="H38" s="22"/>
    </row>
    <row r="39" spans="1:8" s="29" customFormat="1" ht="60">
      <c r="A39" s="16">
        <v>34</v>
      </c>
      <c r="B39" s="17">
        <v>90</v>
      </c>
      <c r="C39" s="18" t="s">
        <v>45</v>
      </c>
      <c r="D39" s="28" t="s">
        <v>14</v>
      </c>
      <c r="E39" s="21"/>
      <c r="F39" s="17" t="s">
        <v>63</v>
      </c>
      <c r="G39" s="23"/>
      <c r="H39" s="22"/>
    </row>
    <row r="40" spans="1:8" s="29" customFormat="1" ht="75">
      <c r="A40" s="16">
        <v>35</v>
      </c>
      <c r="B40" s="17">
        <v>10</v>
      </c>
      <c r="C40" s="18" t="s">
        <v>45</v>
      </c>
      <c r="D40" s="28" t="s">
        <v>15</v>
      </c>
      <c r="E40" s="21"/>
      <c r="F40" s="17" t="s">
        <v>63</v>
      </c>
      <c r="G40" s="23"/>
      <c r="H40" s="22"/>
    </row>
    <row r="41" spans="1:8" s="29" customFormat="1" ht="300">
      <c r="A41" s="16">
        <v>36</v>
      </c>
      <c r="B41" s="17">
        <v>650</v>
      </c>
      <c r="C41" s="18" t="s">
        <v>45</v>
      </c>
      <c r="D41" s="28" t="s">
        <v>105</v>
      </c>
      <c r="E41" s="21"/>
      <c r="F41" s="17" t="s">
        <v>63</v>
      </c>
      <c r="G41" s="23"/>
      <c r="H41" s="22"/>
    </row>
    <row r="42" spans="1:8" s="29" customFormat="1" ht="60">
      <c r="A42" s="16">
        <v>37</v>
      </c>
      <c r="B42" s="17">
        <v>840</v>
      </c>
      <c r="C42" s="18" t="s">
        <v>45</v>
      </c>
      <c r="D42" s="28" t="s">
        <v>71</v>
      </c>
      <c r="E42" s="21"/>
      <c r="F42" s="17" t="s">
        <v>46</v>
      </c>
      <c r="G42" s="23"/>
      <c r="H42" s="22"/>
    </row>
    <row r="43" spans="1:8" s="29" customFormat="1" ht="60">
      <c r="A43" s="16">
        <v>38</v>
      </c>
      <c r="B43" s="17">
        <v>680</v>
      </c>
      <c r="C43" s="18" t="s">
        <v>16</v>
      </c>
      <c r="D43" s="28" t="s">
        <v>104</v>
      </c>
      <c r="E43" s="21"/>
      <c r="F43" s="17" t="s">
        <v>58</v>
      </c>
      <c r="G43" s="23"/>
      <c r="H43" s="22"/>
    </row>
    <row r="44" spans="1:8" s="29" customFormat="1" ht="409.5">
      <c r="A44" s="16">
        <v>39</v>
      </c>
      <c r="B44" s="17">
        <v>28</v>
      </c>
      <c r="C44" s="18" t="s">
        <v>45</v>
      </c>
      <c r="D44" s="28" t="s">
        <v>103</v>
      </c>
      <c r="E44" s="21"/>
      <c r="F44" s="17" t="s">
        <v>46</v>
      </c>
      <c r="G44" s="23"/>
      <c r="H44" s="22"/>
    </row>
    <row r="45" spans="1:8" s="29" customFormat="1" ht="60">
      <c r="A45" s="16">
        <v>40</v>
      </c>
      <c r="B45" s="17">
        <v>6</v>
      </c>
      <c r="C45" s="18" t="s">
        <v>19</v>
      </c>
      <c r="D45" s="28" t="s">
        <v>72</v>
      </c>
      <c r="E45" s="21"/>
      <c r="F45" s="17" t="s">
        <v>48</v>
      </c>
      <c r="G45" s="23"/>
      <c r="H45" s="22"/>
    </row>
    <row r="46" spans="1:8" s="29" customFormat="1" ht="120">
      <c r="A46" s="16">
        <v>41</v>
      </c>
      <c r="B46" s="17">
        <v>100</v>
      </c>
      <c r="C46" s="18" t="s">
        <v>74</v>
      </c>
      <c r="D46" s="28" t="s">
        <v>73</v>
      </c>
      <c r="E46" s="21"/>
      <c r="F46" s="17" t="s">
        <v>97</v>
      </c>
      <c r="G46" s="23"/>
      <c r="H46" s="22"/>
    </row>
    <row r="47" spans="1:8" s="29" customFormat="1" ht="75">
      <c r="A47" s="16">
        <v>42</v>
      </c>
      <c r="B47" s="17">
        <v>66</v>
      </c>
      <c r="C47" s="18" t="s">
        <v>45</v>
      </c>
      <c r="D47" s="28" t="s">
        <v>101</v>
      </c>
      <c r="E47" s="21"/>
      <c r="F47" s="17" t="s">
        <v>46</v>
      </c>
      <c r="G47" s="23"/>
      <c r="H47" s="22"/>
    </row>
    <row r="48" spans="1:8" s="29" customFormat="1" ht="105">
      <c r="A48" s="16">
        <v>43</v>
      </c>
      <c r="B48" s="17">
        <v>65</v>
      </c>
      <c r="C48" s="18" t="s">
        <v>45</v>
      </c>
      <c r="D48" s="28" t="s">
        <v>102</v>
      </c>
      <c r="E48" s="21"/>
      <c r="F48" s="17" t="s">
        <v>46</v>
      </c>
      <c r="G48" s="23"/>
      <c r="H48" s="22"/>
    </row>
    <row r="49" spans="1:8" s="29" customFormat="1" ht="28.5">
      <c r="A49" s="16"/>
      <c r="B49" s="17"/>
      <c r="C49" s="18"/>
      <c r="D49" s="19" t="s">
        <v>100</v>
      </c>
      <c r="E49" s="21"/>
      <c r="F49" s="17"/>
      <c r="G49" s="23"/>
      <c r="H49" s="22"/>
    </row>
    <row r="50" spans="1:8" s="29" customFormat="1" ht="90">
      <c r="A50" s="16">
        <v>44</v>
      </c>
      <c r="B50" s="17">
        <v>80</v>
      </c>
      <c r="C50" s="18" t="s">
        <v>19</v>
      </c>
      <c r="D50" s="28" t="s">
        <v>47</v>
      </c>
      <c r="E50" s="21"/>
      <c r="F50" s="17" t="s">
        <v>48</v>
      </c>
      <c r="G50" s="23"/>
      <c r="H50" s="22"/>
    </row>
    <row r="51" spans="1:8" s="29" customFormat="1" ht="75">
      <c r="A51" s="16">
        <v>45</v>
      </c>
      <c r="B51" s="17">
        <v>3.5</v>
      </c>
      <c r="C51" s="18" t="s">
        <v>19</v>
      </c>
      <c r="D51" s="28" t="s">
        <v>49</v>
      </c>
      <c r="E51" s="21"/>
      <c r="F51" s="17" t="s">
        <v>48</v>
      </c>
      <c r="G51" s="23"/>
      <c r="H51" s="22"/>
    </row>
    <row r="52" spans="1:8" s="29" customFormat="1" ht="45">
      <c r="A52" s="16">
        <v>46</v>
      </c>
      <c r="B52" s="17">
        <v>9</v>
      </c>
      <c r="C52" s="18" t="s">
        <v>45</v>
      </c>
      <c r="D52" s="28" t="s">
        <v>50</v>
      </c>
      <c r="E52" s="21"/>
      <c r="F52" s="17" t="s">
        <v>46</v>
      </c>
      <c r="G52" s="23"/>
      <c r="H52" s="22"/>
    </row>
    <row r="53" spans="1:8" s="29" customFormat="1" ht="45">
      <c r="A53" s="16">
        <v>47</v>
      </c>
      <c r="B53" s="17">
        <v>110.00000000000001</v>
      </c>
      <c r="C53" s="18" t="s">
        <v>45</v>
      </c>
      <c r="D53" s="28" t="s">
        <v>51</v>
      </c>
      <c r="E53" s="21"/>
      <c r="F53" s="17" t="s">
        <v>46</v>
      </c>
      <c r="G53" s="23"/>
      <c r="H53" s="22"/>
    </row>
    <row r="54" spans="1:8" s="29" customFormat="1" ht="90">
      <c r="A54" s="16">
        <v>48</v>
      </c>
      <c r="B54" s="17">
        <v>15.000000000000002</v>
      </c>
      <c r="C54" s="18" t="s">
        <v>19</v>
      </c>
      <c r="D54" s="28" t="s">
        <v>54</v>
      </c>
      <c r="E54" s="21"/>
      <c r="F54" s="17" t="s">
        <v>48</v>
      </c>
      <c r="G54" s="23"/>
      <c r="H54" s="22"/>
    </row>
    <row r="55" spans="1:8" s="29" customFormat="1" ht="60">
      <c r="A55" s="16">
        <v>49</v>
      </c>
      <c r="B55" s="17">
        <v>1510.0000000000002</v>
      </c>
      <c r="C55" s="18" t="s">
        <v>16</v>
      </c>
      <c r="D55" s="28" t="s">
        <v>57</v>
      </c>
      <c r="E55" s="21"/>
      <c r="F55" s="17" t="s">
        <v>58</v>
      </c>
      <c r="G55" s="23"/>
      <c r="H55" s="22"/>
    </row>
    <row r="56" spans="1:8" s="29" customFormat="1" ht="30">
      <c r="A56" s="16">
        <v>50</v>
      </c>
      <c r="B56" s="17">
        <v>46.000000000000007</v>
      </c>
      <c r="C56" s="18" t="s">
        <v>45</v>
      </c>
      <c r="D56" s="28" t="s">
        <v>76</v>
      </c>
      <c r="E56" s="21"/>
      <c r="F56" s="17" t="s">
        <v>46</v>
      </c>
      <c r="G56" s="23"/>
      <c r="H56" s="22"/>
    </row>
    <row r="57" spans="1:8" s="29" customFormat="1" ht="60">
      <c r="A57" s="16">
        <v>51</v>
      </c>
      <c r="B57" s="17">
        <v>2</v>
      </c>
      <c r="C57" s="18" t="s">
        <v>81</v>
      </c>
      <c r="D57" s="28" t="s">
        <v>80</v>
      </c>
      <c r="E57" s="21"/>
      <c r="F57" s="17" t="s">
        <v>98</v>
      </c>
      <c r="G57" s="23"/>
      <c r="H57" s="22"/>
    </row>
    <row r="58" spans="1:8" s="29" customFormat="1" ht="75">
      <c r="A58" s="16">
        <v>52</v>
      </c>
      <c r="B58" s="17">
        <v>6</v>
      </c>
      <c r="C58" s="18" t="s">
        <v>19</v>
      </c>
      <c r="D58" s="28" t="s">
        <v>106</v>
      </c>
      <c r="E58" s="21"/>
      <c r="F58" s="17" t="s">
        <v>48</v>
      </c>
      <c r="G58" s="23"/>
      <c r="H58" s="22"/>
    </row>
    <row r="59" spans="1:8" s="29" customFormat="1" ht="28.5">
      <c r="A59" s="16"/>
      <c r="B59" s="17"/>
      <c r="C59" s="18"/>
      <c r="D59" s="19" t="s">
        <v>94</v>
      </c>
      <c r="E59" s="17"/>
      <c r="F59" s="20"/>
      <c r="G59" s="23"/>
      <c r="H59" s="22"/>
    </row>
    <row r="60" spans="1:8" s="29" customFormat="1" ht="90">
      <c r="A60" s="16">
        <v>53</v>
      </c>
      <c r="B60" s="17">
        <v>5000</v>
      </c>
      <c r="C60" s="18" t="s">
        <v>16</v>
      </c>
      <c r="D60" s="28" t="s">
        <v>83</v>
      </c>
      <c r="E60" s="17"/>
      <c r="F60" s="17" t="s">
        <v>58</v>
      </c>
      <c r="G60" s="21"/>
      <c r="H60" s="22"/>
    </row>
    <row r="61" spans="1:8" s="29" customFormat="1" ht="30" customHeight="1">
      <c r="A61" s="16"/>
      <c r="B61" s="17"/>
      <c r="C61" s="17"/>
      <c r="D61" s="18" t="s">
        <v>87</v>
      </c>
      <c r="E61" s="17"/>
      <c r="F61" s="17" t="s">
        <v>17</v>
      </c>
      <c r="G61" s="21"/>
      <c r="H61" s="22"/>
    </row>
    <row r="62" spans="1:8" s="29" customFormat="1" ht="30" customHeight="1">
      <c r="A62" s="16"/>
      <c r="B62" s="17"/>
      <c r="C62" s="17"/>
      <c r="D62" s="18" t="s">
        <v>86</v>
      </c>
      <c r="E62" s="17"/>
      <c r="F62" s="17" t="s">
        <v>17</v>
      </c>
      <c r="G62" s="21"/>
      <c r="H62" s="22"/>
    </row>
    <row r="63" spans="1:8" s="29" customFormat="1" ht="30" customHeight="1">
      <c r="A63" s="16"/>
      <c r="B63" s="17"/>
      <c r="C63" s="17"/>
      <c r="D63" s="19" t="s">
        <v>75</v>
      </c>
      <c r="E63" s="17"/>
      <c r="F63" s="17" t="s">
        <v>17</v>
      </c>
      <c r="G63" s="21"/>
      <c r="H63" s="22"/>
    </row>
    <row r="64" spans="1:8" s="34" customFormat="1" ht="30" customHeight="1">
      <c r="A64" s="24"/>
      <c r="B64" s="25"/>
      <c r="C64" s="25"/>
      <c r="D64" s="25" t="s">
        <v>88</v>
      </c>
      <c r="E64" s="26"/>
      <c r="F64" s="25" t="s">
        <v>17</v>
      </c>
      <c r="G64" s="25"/>
      <c r="H64" s="27"/>
    </row>
    <row r="65" spans="1:8" s="40" customFormat="1">
      <c r="A65" s="35"/>
      <c r="B65" s="36"/>
      <c r="C65" s="37"/>
      <c r="D65" s="38"/>
      <c r="E65" s="39"/>
      <c r="F65" s="39"/>
      <c r="G65" s="39"/>
      <c r="H65" s="37"/>
    </row>
    <row r="66" spans="1:8" s="40" customFormat="1" ht="23.45" customHeight="1">
      <c r="A66" s="57" t="s">
        <v>89</v>
      </c>
      <c r="B66" s="57"/>
      <c r="C66" s="57"/>
      <c r="D66" s="41"/>
      <c r="E66" s="37"/>
      <c r="F66" s="37"/>
      <c r="G66" s="35"/>
      <c r="H66" s="37"/>
    </row>
    <row r="67" spans="1:8" s="45" customFormat="1" ht="14.25">
      <c r="A67" s="42"/>
      <c r="B67" s="43"/>
      <c r="C67" s="43"/>
      <c r="D67" s="44"/>
      <c r="F67" s="42"/>
      <c r="H67" s="42"/>
    </row>
    <row r="68" spans="1:8" s="45" customFormat="1" ht="13.9" customHeight="1">
      <c r="A68" s="42"/>
      <c r="B68" s="43"/>
      <c r="C68" s="43"/>
      <c r="D68" s="44"/>
      <c r="E68" s="55" t="s">
        <v>90</v>
      </c>
      <c r="F68" s="55"/>
      <c r="G68" s="55"/>
      <c r="H68" s="42"/>
    </row>
    <row r="69" spans="1:8" s="45" customFormat="1" ht="13.9" customHeight="1">
      <c r="A69" s="42"/>
      <c r="B69" s="43"/>
      <c r="C69" s="43"/>
      <c r="D69" s="44"/>
      <c r="E69" s="51"/>
      <c r="F69" s="51"/>
      <c r="G69" s="51"/>
      <c r="H69" s="42"/>
    </row>
    <row r="70" spans="1:8" s="45" customFormat="1" ht="13.9" customHeight="1">
      <c r="A70" s="42"/>
      <c r="B70" s="43"/>
      <c r="C70" s="43"/>
      <c r="D70" s="44"/>
      <c r="E70" s="56" t="s">
        <v>91</v>
      </c>
      <c r="F70" s="56"/>
      <c r="G70" s="56"/>
      <c r="H70" s="43"/>
    </row>
    <row r="71" spans="1:8" s="45" customFormat="1" ht="19.899999999999999" customHeight="1">
      <c r="A71" s="42"/>
      <c r="B71" s="46" t="s">
        <v>92</v>
      </c>
      <c r="C71" s="47"/>
      <c r="D71" s="44"/>
      <c r="E71" s="48"/>
      <c r="F71" s="42"/>
      <c r="G71" s="42"/>
      <c r="H71" s="43"/>
    </row>
    <row r="72" spans="1:8" s="45" customFormat="1" ht="19.899999999999999" customHeight="1">
      <c r="A72" s="42"/>
      <c r="B72" s="46" t="s">
        <v>93</v>
      </c>
      <c r="C72" s="47"/>
      <c r="D72" s="44"/>
      <c r="E72" s="48"/>
      <c r="F72" s="42"/>
      <c r="G72" s="42"/>
      <c r="H72" s="43"/>
    </row>
    <row r="73" spans="1:8" s="49" customFormat="1">
      <c r="B73" s="31"/>
      <c r="C73" s="30"/>
      <c r="D73" s="33"/>
      <c r="E73" s="30"/>
      <c r="F73" s="30"/>
      <c r="G73" s="30"/>
    </row>
  </sheetData>
  <mergeCells count="6">
    <mergeCell ref="A1:H1"/>
    <mergeCell ref="A2:H2"/>
    <mergeCell ref="A3:H3"/>
    <mergeCell ref="E68:G68"/>
    <mergeCell ref="E70:G70"/>
    <mergeCell ref="A66:C66"/>
  </mergeCells>
  <pageMargins left="0.70866141732283472" right="0.70866141732283472" top="0.74803149606299213" bottom="0.74803149606299213" header="0.31496062992125984" footer="0.31496062992125984"/>
  <pageSetup paperSize="9" orientation="landscape" verticalDpi="0" r:id="rId1"/>
  <headerFooter>
    <oddHeader>&amp;Cpage &amp;P/&amp;N</oddHeader>
    <oddFooter>&amp;LSecretary&amp;RContractor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20"/>
  <sheetViews>
    <sheetView workbookViewId="0"/>
  </sheetViews>
  <sheetFormatPr defaultColWidth="12.625" defaultRowHeight="15" customHeight="1"/>
  <cols>
    <col min="1" max="1" width="8" customWidth="1"/>
    <col min="2" max="2" width="33.375" customWidth="1"/>
    <col min="3" max="26" width="8" customWidth="1"/>
  </cols>
  <sheetData>
    <row r="1" spans="1:26">
      <c r="A1" s="1"/>
      <c r="B1" s="2"/>
      <c r="C1" s="3"/>
      <c r="D1" s="4"/>
      <c r="E1" s="4"/>
      <c r="F1" s="3"/>
      <c r="G1" s="3"/>
      <c r="H1" s="3"/>
      <c r="I1" s="3"/>
      <c r="J1" s="3"/>
      <c r="K1" s="3"/>
      <c r="L1" s="3"/>
      <c r="M1" s="3"/>
      <c r="N1" s="3"/>
      <c r="O1" s="3"/>
      <c r="P1" s="3"/>
      <c r="Q1" s="3"/>
      <c r="R1" s="3"/>
      <c r="S1" s="3"/>
      <c r="T1" s="3"/>
      <c r="U1" s="3"/>
      <c r="V1" s="3"/>
      <c r="W1" s="3"/>
      <c r="X1" s="3"/>
      <c r="Y1" s="3"/>
      <c r="Z1" s="3"/>
    </row>
    <row r="2" spans="1:26" ht="90">
      <c r="A2" s="1" t="s">
        <v>20</v>
      </c>
      <c r="B2" s="2" t="s">
        <v>21</v>
      </c>
      <c r="C2" s="3"/>
      <c r="D2" s="4"/>
      <c r="E2" s="4"/>
      <c r="F2" s="3"/>
      <c r="G2" s="3"/>
      <c r="H2" s="3"/>
      <c r="I2" s="3"/>
      <c r="J2" s="3"/>
      <c r="K2" s="3"/>
      <c r="L2" s="3"/>
      <c r="M2" s="3"/>
      <c r="N2" s="3"/>
      <c r="O2" s="3"/>
      <c r="P2" s="3"/>
      <c r="Q2" s="3"/>
      <c r="R2" s="3"/>
      <c r="S2" s="3"/>
      <c r="T2" s="3"/>
      <c r="U2" s="3"/>
      <c r="V2" s="3"/>
      <c r="W2" s="3"/>
      <c r="X2" s="3"/>
      <c r="Y2" s="3"/>
      <c r="Z2" s="3"/>
    </row>
    <row r="3" spans="1:26">
      <c r="A3" s="1"/>
      <c r="B3" s="2" t="str">
        <f>"Solid Blocks of "&amp;C3&amp;"x"&amp;D3&amp;"x"&amp;E3&amp;"-"&amp;F3&amp;"nos"</f>
        <v>Solid Blocks of 30x20x16.2-103nos</v>
      </c>
      <c r="C3" s="5">
        <v>30</v>
      </c>
      <c r="D3" s="6">
        <v>20</v>
      </c>
      <c r="E3" s="6">
        <v>16.2</v>
      </c>
      <c r="F3" s="5">
        <v>103</v>
      </c>
      <c r="G3" s="7">
        <f>ROUND(C3*D3*E3*F3*10^-6,2)</f>
        <v>1</v>
      </c>
      <c r="H3" s="3"/>
      <c r="I3" s="3"/>
      <c r="J3" s="3"/>
      <c r="K3" s="3"/>
      <c r="L3" s="3"/>
      <c r="M3" s="3"/>
      <c r="N3" s="3"/>
      <c r="O3" s="3"/>
      <c r="P3" s="3"/>
      <c r="Q3" s="3"/>
      <c r="R3" s="3"/>
      <c r="S3" s="3"/>
      <c r="T3" s="3"/>
      <c r="U3" s="3"/>
      <c r="V3" s="3"/>
      <c r="W3" s="3"/>
      <c r="X3" s="3"/>
      <c r="Y3" s="3"/>
      <c r="Z3" s="3"/>
    </row>
    <row r="4" spans="1:26">
      <c r="A4" s="1" t="s">
        <v>22</v>
      </c>
      <c r="B4" s="2" t="s">
        <v>23</v>
      </c>
      <c r="C4" s="3" t="s">
        <v>24</v>
      </c>
      <c r="D4" s="8">
        <f>G3</f>
        <v>1</v>
      </c>
      <c r="E4" s="9">
        <v>5924.65</v>
      </c>
      <c r="F4" s="4">
        <f t="shared" ref="F4:F11" si="0">ROUND(D4*E4,2)</f>
        <v>5924.65</v>
      </c>
      <c r="G4" s="3"/>
      <c r="H4" s="3">
        <f>F4</f>
        <v>5924.65</v>
      </c>
      <c r="I4" s="3">
        <f>H4/F3</f>
        <v>57.520873786407762</v>
      </c>
      <c r="J4" s="3"/>
      <c r="K4" s="3"/>
      <c r="L4" s="3"/>
      <c r="M4" s="3"/>
      <c r="N4" s="3"/>
      <c r="O4" s="3"/>
      <c r="P4" s="3"/>
      <c r="Q4" s="3"/>
      <c r="R4" s="3"/>
      <c r="S4" s="3"/>
      <c r="T4" s="3"/>
      <c r="U4" s="3"/>
      <c r="V4" s="3"/>
      <c r="W4" s="3"/>
      <c r="X4" s="3"/>
      <c r="Y4" s="3"/>
      <c r="Z4" s="3"/>
    </row>
    <row r="5" spans="1:26">
      <c r="A5" s="1">
        <v>10.1</v>
      </c>
      <c r="B5" s="2" t="s">
        <v>25</v>
      </c>
      <c r="C5" s="3" t="s">
        <v>26</v>
      </c>
      <c r="D5" s="8">
        <v>0.1275</v>
      </c>
      <c r="E5" s="9">
        <v>58.45</v>
      </c>
      <c r="F5" s="4">
        <f t="shared" si="0"/>
        <v>7.45</v>
      </c>
      <c r="G5" s="3"/>
      <c r="H5" s="3"/>
      <c r="I5" s="3"/>
      <c r="J5" s="3"/>
      <c r="K5" s="3"/>
      <c r="L5" s="3"/>
      <c r="M5" s="3"/>
      <c r="N5" s="3"/>
      <c r="O5" s="3"/>
      <c r="P5" s="3"/>
      <c r="Q5" s="3"/>
      <c r="R5" s="3"/>
      <c r="S5" s="3"/>
      <c r="T5" s="3"/>
      <c r="U5" s="3"/>
      <c r="V5" s="3"/>
      <c r="W5" s="3"/>
      <c r="X5" s="3"/>
      <c r="Y5" s="3"/>
      <c r="Z5" s="3"/>
    </row>
    <row r="6" spans="1:26" ht="30">
      <c r="A6" s="1" t="s">
        <v>27</v>
      </c>
      <c r="B6" s="2" t="s">
        <v>28</v>
      </c>
      <c r="C6" s="3" t="s">
        <v>29</v>
      </c>
      <c r="D6" s="8">
        <v>0.1</v>
      </c>
      <c r="E6" s="9">
        <v>638</v>
      </c>
      <c r="F6" s="4">
        <f t="shared" si="0"/>
        <v>63.8</v>
      </c>
      <c r="G6" s="3"/>
      <c r="H6" s="3"/>
      <c r="I6" s="3"/>
      <c r="J6" s="3"/>
      <c r="K6" s="3"/>
      <c r="L6" s="3"/>
      <c r="M6" s="3"/>
      <c r="N6" s="3"/>
      <c r="O6" s="3"/>
      <c r="P6" s="3"/>
      <c r="Q6" s="3"/>
      <c r="R6" s="3"/>
      <c r="S6" s="3"/>
      <c r="T6" s="3"/>
      <c r="U6" s="3"/>
      <c r="V6" s="3"/>
      <c r="W6" s="3"/>
      <c r="X6" s="3"/>
      <c r="Y6" s="3"/>
      <c r="Z6" s="3"/>
    </row>
    <row r="7" spans="1:26" ht="30">
      <c r="A7" s="1">
        <v>11.7</v>
      </c>
      <c r="B7" s="2" t="s">
        <v>30</v>
      </c>
      <c r="C7" s="3" t="s">
        <v>4</v>
      </c>
      <c r="D7" s="8">
        <v>2.5000000000000001E-3</v>
      </c>
      <c r="E7" s="9">
        <v>5804.35</v>
      </c>
      <c r="F7" s="4">
        <f t="shared" si="0"/>
        <v>14.51</v>
      </c>
      <c r="G7" s="3"/>
      <c r="H7" s="3"/>
      <c r="I7" s="3"/>
      <c r="J7" s="3"/>
      <c r="K7" s="3"/>
      <c r="L7" s="3"/>
      <c r="M7" s="3"/>
      <c r="N7" s="3"/>
      <c r="O7" s="3"/>
      <c r="P7" s="3"/>
      <c r="Q7" s="3"/>
      <c r="R7" s="3"/>
      <c r="S7" s="3"/>
      <c r="T7" s="3"/>
      <c r="U7" s="3"/>
      <c r="V7" s="3"/>
      <c r="W7" s="3"/>
      <c r="X7" s="3"/>
      <c r="Y7" s="3"/>
      <c r="Z7" s="3"/>
    </row>
    <row r="8" spans="1:26">
      <c r="A8" s="1" t="s">
        <v>31</v>
      </c>
      <c r="B8" s="2" t="s">
        <v>32</v>
      </c>
      <c r="C8" s="3" t="s">
        <v>4</v>
      </c>
      <c r="D8" s="4">
        <v>5.0999999999999997E-2</v>
      </c>
      <c r="E8" s="9">
        <v>4723.5</v>
      </c>
      <c r="F8" s="9">
        <f t="shared" si="0"/>
        <v>240.9</v>
      </c>
      <c r="G8" s="3"/>
      <c r="H8" s="3"/>
      <c r="I8" s="3"/>
      <c r="J8" s="3"/>
      <c r="K8" s="3"/>
      <c r="L8" s="3"/>
      <c r="M8" s="3"/>
      <c r="N8" s="3"/>
      <c r="O8" s="3"/>
      <c r="P8" s="3"/>
      <c r="Q8" s="3"/>
      <c r="R8" s="3"/>
      <c r="S8" s="3"/>
      <c r="T8" s="3"/>
      <c r="U8" s="3"/>
      <c r="V8" s="3"/>
      <c r="W8" s="3"/>
      <c r="X8" s="3"/>
      <c r="Y8" s="3"/>
      <c r="Z8" s="3"/>
    </row>
    <row r="9" spans="1:26">
      <c r="A9" s="1" t="s">
        <v>33</v>
      </c>
      <c r="B9" s="2" t="s">
        <v>34</v>
      </c>
      <c r="C9" s="3" t="s">
        <v>35</v>
      </c>
      <c r="D9" s="4">
        <v>0.68</v>
      </c>
      <c r="E9" s="9">
        <v>368</v>
      </c>
      <c r="F9" s="9">
        <f t="shared" si="0"/>
        <v>250.24</v>
      </c>
      <c r="G9" s="3"/>
      <c r="H9" s="3"/>
      <c r="I9" s="3"/>
      <c r="J9" s="3"/>
      <c r="K9" s="3"/>
      <c r="L9" s="3"/>
      <c r="M9" s="3"/>
      <c r="N9" s="3"/>
      <c r="O9" s="3"/>
      <c r="P9" s="3"/>
      <c r="Q9" s="3"/>
      <c r="R9" s="3"/>
      <c r="S9" s="3"/>
      <c r="T9" s="3"/>
      <c r="U9" s="3"/>
      <c r="V9" s="3"/>
      <c r="W9" s="3"/>
      <c r="X9" s="3"/>
      <c r="Y9" s="3"/>
      <c r="Z9" s="3"/>
    </row>
    <row r="10" spans="1:26">
      <c r="A10" s="1" t="s">
        <v>36</v>
      </c>
      <c r="B10" s="2" t="s">
        <v>37</v>
      </c>
      <c r="C10" s="3" t="s">
        <v>5</v>
      </c>
      <c r="D10" s="9">
        <v>0.6</v>
      </c>
      <c r="E10" s="9">
        <v>487</v>
      </c>
      <c r="F10" s="9">
        <f t="shared" si="0"/>
        <v>292.2</v>
      </c>
      <c r="G10" s="3"/>
      <c r="H10" s="3"/>
      <c r="I10" s="3"/>
      <c r="J10" s="3"/>
      <c r="K10" s="3"/>
      <c r="L10" s="3"/>
      <c r="M10" s="3"/>
      <c r="N10" s="3"/>
      <c r="O10" s="3"/>
      <c r="P10" s="3"/>
      <c r="Q10" s="3"/>
      <c r="R10" s="3"/>
      <c r="S10" s="3"/>
      <c r="T10" s="3"/>
      <c r="U10" s="3"/>
      <c r="V10" s="3"/>
      <c r="W10" s="3"/>
      <c r="X10" s="3"/>
      <c r="Y10" s="3"/>
      <c r="Z10" s="3"/>
    </row>
    <row r="11" spans="1:26">
      <c r="A11" s="1" t="s">
        <v>38</v>
      </c>
      <c r="B11" s="2" t="s">
        <v>39</v>
      </c>
      <c r="C11" s="3" t="s">
        <v>35</v>
      </c>
      <c r="D11" s="4">
        <v>3.6</v>
      </c>
      <c r="E11" s="9">
        <v>368</v>
      </c>
      <c r="F11" s="9">
        <f t="shared" si="0"/>
        <v>1324.8</v>
      </c>
      <c r="G11" s="3"/>
      <c r="H11" s="3"/>
      <c r="I11" s="3"/>
      <c r="J11" s="3"/>
      <c r="K11" s="3"/>
      <c r="L11" s="3"/>
      <c r="M11" s="3"/>
      <c r="N11" s="3"/>
      <c r="O11" s="3"/>
      <c r="P11" s="3"/>
      <c r="Q11" s="3"/>
      <c r="R11" s="3"/>
      <c r="S11" s="3"/>
      <c r="T11" s="3"/>
      <c r="U11" s="3"/>
      <c r="V11" s="3"/>
      <c r="W11" s="3"/>
      <c r="X11" s="3"/>
      <c r="Y11" s="3"/>
      <c r="Z11" s="3"/>
    </row>
    <row r="12" spans="1:26">
      <c r="A12" s="1"/>
      <c r="B12" s="2" t="s">
        <v>40</v>
      </c>
      <c r="C12" s="10">
        <v>0.01</v>
      </c>
      <c r="D12" s="4"/>
      <c r="E12" s="9">
        <f>SUM(F8:F11)</f>
        <v>2108.14</v>
      </c>
      <c r="F12" s="4">
        <f t="shared" ref="F12:F13" si="1">ROUND(C12*E12,2)</f>
        <v>21.08</v>
      </c>
      <c r="G12" s="3"/>
      <c r="H12" s="3"/>
      <c r="I12" s="3"/>
      <c r="J12" s="7"/>
      <c r="K12" s="3"/>
      <c r="L12" s="3"/>
      <c r="M12" s="3"/>
      <c r="N12" s="3"/>
      <c r="O12" s="3"/>
      <c r="P12" s="3"/>
      <c r="Q12" s="3"/>
      <c r="R12" s="3"/>
      <c r="S12" s="3"/>
      <c r="T12" s="3"/>
      <c r="U12" s="3"/>
      <c r="V12" s="3"/>
      <c r="W12" s="3"/>
      <c r="X12" s="3"/>
      <c r="Y12" s="3"/>
      <c r="Z12" s="3"/>
    </row>
    <row r="13" spans="1:26">
      <c r="A13" s="1"/>
      <c r="B13" s="2" t="s">
        <v>41</v>
      </c>
      <c r="C13" s="10">
        <v>0.15</v>
      </c>
      <c r="D13" s="4"/>
      <c r="E13" s="9">
        <f>E12+F12</f>
        <v>2129.2199999999998</v>
      </c>
      <c r="F13" s="4">
        <f t="shared" si="1"/>
        <v>319.38</v>
      </c>
      <c r="G13" s="3"/>
      <c r="H13" s="3"/>
      <c r="I13" s="3"/>
      <c r="J13" s="3"/>
      <c r="K13" s="3"/>
      <c r="L13" s="3"/>
      <c r="M13" s="3"/>
      <c r="N13" s="3"/>
      <c r="O13" s="3"/>
      <c r="P13" s="3"/>
      <c r="Q13" s="3"/>
      <c r="R13" s="3"/>
      <c r="S13" s="3"/>
      <c r="T13" s="3"/>
      <c r="U13" s="3"/>
      <c r="V13" s="3"/>
      <c r="W13" s="3"/>
      <c r="X13" s="3"/>
      <c r="Y13" s="3"/>
      <c r="Z13" s="3"/>
    </row>
    <row r="14" spans="1:26">
      <c r="A14" s="1"/>
      <c r="B14" s="11" t="s">
        <v>42</v>
      </c>
      <c r="C14" s="9">
        <f>G3</f>
        <v>1</v>
      </c>
      <c r="D14" s="3" t="s">
        <v>4</v>
      </c>
      <c r="E14" s="4"/>
      <c r="F14" s="4">
        <f>SUM(F4:F13)</f>
        <v>8459.0099999999984</v>
      </c>
      <c r="G14" s="3"/>
      <c r="H14" s="3"/>
      <c r="I14" s="3"/>
      <c r="J14" s="3"/>
      <c r="K14" s="3"/>
      <c r="L14" s="3"/>
      <c r="M14" s="3"/>
      <c r="N14" s="3"/>
      <c r="O14" s="3"/>
      <c r="P14" s="3"/>
      <c r="Q14" s="3"/>
      <c r="R14" s="3"/>
      <c r="S14" s="3"/>
      <c r="T14" s="3"/>
      <c r="U14" s="3"/>
      <c r="V14" s="3"/>
      <c r="W14" s="3"/>
      <c r="X14" s="3"/>
      <c r="Y14" s="3"/>
      <c r="Z14" s="3"/>
    </row>
    <row r="15" spans="1:26">
      <c r="A15" s="1"/>
      <c r="B15" s="11" t="s">
        <v>42</v>
      </c>
      <c r="C15" s="4">
        <v>1</v>
      </c>
      <c r="D15" s="3" t="s">
        <v>4</v>
      </c>
      <c r="E15" s="4"/>
      <c r="F15" s="3">
        <f>F14/C14</f>
        <v>8459.0099999999984</v>
      </c>
      <c r="G15" s="3"/>
      <c r="H15" s="3"/>
      <c r="I15" s="3"/>
      <c r="J15" s="3"/>
      <c r="K15" s="3"/>
      <c r="L15" s="3"/>
      <c r="M15" s="3"/>
      <c r="N15" s="3"/>
      <c r="O15" s="3"/>
      <c r="P15" s="3"/>
      <c r="Q15" s="3"/>
      <c r="R15" s="3"/>
      <c r="S15" s="3"/>
      <c r="T15" s="3"/>
      <c r="U15" s="3"/>
      <c r="V15" s="3"/>
      <c r="W15" s="3"/>
      <c r="X15" s="3"/>
      <c r="Y15" s="3"/>
      <c r="Z15" s="3"/>
    </row>
    <row r="16" spans="1:26">
      <c r="A16" s="1"/>
      <c r="B16" s="2"/>
      <c r="C16" s="3"/>
      <c r="D16" s="4"/>
      <c r="E16" s="4"/>
      <c r="F16" s="3"/>
      <c r="G16" s="3"/>
      <c r="H16" s="3"/>
      <c r="I16" s="3"/>
      <c r="J16" s="3"/>
      <c r="K16" s="3"/>
      <c r="L16" s="3"/>
      <c r="M16" s="3"/>
      <c r="N16" s="3"/>
      <c r="O16" s="3"/>
      <c r="P16" s="3"/>
      <c r="Q16" s="3"/>
      <c r="R16" s="3"/>
      <c r="S16" s="3"/>
      <c r="T16" s="3"/>
      <c r="U16" s="3"/>
      <c r="V16" s="3"/>
      <c r="W16" s="3"/>
      <c r="X16" s="3"/>
      <c r="Y16" s="3"/>
      <c r="Z16" s="3"/>
    </row>
    <row r="17" spans="1:26">
      <c r="A17" s="1"/>
      <c r="B17" s="2"/>
      <c r="C17" s="3"/>
      <c r="D17" s="4"/>
      <c r="E17" s="4"/>
      <c r="F17" s="3"/>
      <c r="G17" s="3"/>
      <c r="H17" s="3"/>
      <c r="I17" s="3"/>
      <c r="J17" s="3"/>
      <c r="K17" s="3"/>
      <c r="L17" s="3"/>
      <c r="M17" s="3"/>
      <c r="N17" s="3"/>
      <c r="O17" s="3"/>
      <c r="P17" s="3"/>
      <c r="Q17" s="3"/>
      <c r="R17" s="3"/>
      <c r="S17" s="3"/>
      <c r="T17" s="3"/>
      <c r="U17" s="3"/>
      <c r="V17" s="3"/>
      <c r="W17" s="3"/>
      <c r="X17" s="3"/>
      <c r="Y17" s="3"/>
      <c r="Z17" s="3"/>
    </row>
    <row r="18" spans="1:26">
      <c r="A18" s="1"/>
      <c r="B18" s="2"/>
      <c r="C18" s="3"/>
      <c r="D18" s="4"/>
      <c r="E18" s="4"/>
      <c r="F18" s="3"/>
      <c r="G18" s="3"/>
      <c r="H18" s="3"/>
      <c r="I18" s="3"/>
      <c r="J18" s="3"/>
      <c r="K18" s="3"/>
      <c r="L18" s="3"/>
      <c r="M18" s="3"/>
      <c r="N18" s="3"/>
      <c r="O18" s="3"/>
      <c r="P18" s="3"/>
      <c r="Q18" s="3"/>
      <c r="R18" s="3"/>
      <c r="S18" s="3"/>
      <c r="T18" s="3"/>
      <c r="U18" s="3"/>
      <c r="V18" s="3"/>
      <c r="W18" s="3"/>
      <c r="X18" s="3"/>
      <c r="Y18" s="3"/>
      <c r="Z18" s="3"/>
    </row>
    <row r="19" spans="1:26">
      <c r="A19" s="1"/>
      <c r="B19" s="2"/>
      <c r="C19" s="3"/>
      <c r="D19" s="4"/>
      <c r="E19" s="4"/>
      <c r="F19" s="3"/>
      <c r="G19" s="3"/>
      <c r="H19" s="3"/>
      <c r="I19" s="3"/>
      <c r="J19" s="3"/>
      <c r="K19" s="3"/>
      <c r="L19" s="3"/>
      <c r="M19" s="3"/>
      <c r="N19" s="3"/>
      <c r="O19" s="3"/>
      <c r="P19" s="3"/>
      <c r="Q19" s="3"/>
      <c r="R19" s="3"/>
      <c r="S19" s="3"/>
      <c r="T19" s="3"/>
      <c r="U19" s="3"/>
      <c r="V19" s="3"/>
      <c r="W19" s="3"/>
      <c r="X19" s="3"/>
      <c r="Y19" s="3"/>
      <c r="Z19" s="3"/>
    </row>
    <row r="20" spans="1:26">
      <c r="A20" s="1"/>
      <c r="B20" s="2"/>
      <c r="C20" s="3"/>
      <c r="D20" s="4"/>
      <c r="E20" s="4"/>
      <c r="F20" s="3"/>
      <c r="G20" s="3"/>
      <c r="H20" s="3"/>
      <c r="I20" s="3"/>
      <c r="J20" s="3"/>
      <c r="K20" s="3"/>
      <c r="L20" s="3"/>
      <c r="M20" s="3"/>
      <c r="N20" s="3"/>
      <c r="O20" s="3"/>
      <c r="P20" s="3"/>
      <c r="Q20" s="3"/>
      <c r="R20" s="3"/>
      <c r="S20" s="3"/>
      <c r="T20" s="3"/>
      <c r="U20" s="3"/>
      <c r="V20" s="3"/>
      <c r="W20" s="3"/>
      <c r="X20" s="3"/>
      <c r="Y20" s="3"/>
      <c r="Z20" s="3"/>
    </row>
    <row r="21" spans="1:26" ht="15.75" customHeight="1">
      <c r="A21" s="1"/>
      <c r="B21" s="2"/>
      <c r="C21" s="3"/>
      <c r="D21" s="4"/>
      <c r="E21" s="4"/>
      <c r="F21" s="3"/>
      <c r="G21" s="3"/>
      <c r="H21" s="3"/>
      <c r="I21" s="3"/>
      <c r="J21" s="3"/>
      <c r="K21" s="3"/>
      <c r="L21" s="3"/>
      <c r="M21" s="3"/>
      <c r="N21" s="3"/>
      <c r="O21" s="3"/>
      <c r="P21" s="3"/>
      <c r="Q21" s="3"/>
      <c r="R21" s="3"/>
      <c r="S21" s="3"/>
      <c r="T21" s="3"/>
      <c r="U21" s="3"/>
      <c r="V21" s="3"/>
      <c r="W21" s="3"/>
      <c r="X21" s="3"/>
      <c r="Y21" s="3"/>
      <c r="Z21" s="3"/>
    </row>
    <row r="22" spans="1:26" ht="15.75" customHeight="1">
      <c r="A22" s="1"/>
      <c r="B22" s="2"/>
      <c r="C22" s="3"/>
      <c r="D22" s="4"/>
      <c r="E22" s="4"/>
      <c r="F22" s="3"/>
      <c r="G22" s="3"/>
      <c r="H22" s="3"/>
      <c r="I22" s="3"/>
      <c r="J22" s="3"/>
      <c r="K22" s="3"/>
      <c r="L22" s="3"/>
      <c r="M22" s="3"/>
      <c r="N22" s="3"/>
      <c r="O22" s="3"/>
      <c r="P22" s="3"/>
      <c r="Q22" s="3"/>
      <c r="R22" s="3"/>
      <c r="S22" s="3"/>
      <c r="T22" s="3"/>
      <c r="U22" s="3"/>
      <c r="V22" s="3"/>
      <c r="W22" s="3"/>
      <c r="X22" s="3"/>
      <c r="Y22" s="3"/>
      <c r="Z22" s="3"/>
    </row>
    <row r="23" spans="1:26" ht="15.75" customHeight="1">
      <c r="A23" s="1"/>
      <c r="B23" s="2"/>
      <c r="C23" s="3"/>
      <c r="D23" s="4"/>
      <c r="E23" s="4"/>
      <c r="F23" s="3"/>
      <c r="G23" s="3"/>
      <c r="H23" s="3"/>
      <c r="I23" s="3"/>
      <c r="J23" s="3"/>
      <c r="K23" s="3"/>
      <c r="L23" s="3"/>
      <c r="M23" s="3"/>
      <c r="N23" s="3"/>
      <c r="O23" s="3"/>
      <c r="P23" s="3"/>
      <c r="Q23" s="3"/>
      <c r="R23" s="3"/>
      <c r="S23" s="3"/>
      <c r="T23" s="3"/>
      <c r="U23" s="3"/>
      <c r="V23" s="3"/>
      <c r="W23" s="3"/>
      <c r="X23" s="3"/>
      <c r="Y23" s="3"/>
      <c r="Z23" s="3"/>
    </row>
    <row r="24" spans="1:26" ht="15.75" customHeight="1">
      <c r="A24" s="1"/>
      <c r="B24" s="2"/>
      <c r="C24" s="3"/>
      <c r="D24" s="4"/>
      <c r="E24" s="4"/>
      <c r="F24" s="3"/>
      <c r="G24" s="3"/>
      <c r="H24" s="3"/>
      <c r="I24" s="3"/>
      <c r="J24" s="3"/>
      <c r="K24" s="3"/>
      <c r="L24" s="3"/>
      <c r="M24" s="3"/>
      <c r="N24" s="3"/>
      <c r="O24" s="3"/>
      <c r="P24" s="3"/>
      <c r="Q24" s="3"/>
      <c r="R24" s="3"/>
      <c r="S24" s="3"/>
      <c r="T24" s="3"/>
      <c r="U24" s="3"/>
      <c r="V24" s="3"/>
      <c r="W24" s="3"/>
      <c r="X24" s="3"/>
      <c r="Y24" s="3"/>
      <c r="Z24" s="3"/>
    </row>
    <row r="25" spans="1:26" ht="15.75" customHeight="1">
      <c r="A25" s="1"/>
      <c r="B25" s="2"/>
      <c r="C25" s="3"/>
      <c r="D25" s="4"/>
      <c r="E25" s="4"/>
      <c r="F25" s="3"/>
      <c r="G25" s="3"/>
      <c r="H25" s="3"/>
      <c r="I25" s="3"/>
      <c r="J25" s="3"/>
      <c r="K25" s="3"/>
      <c r="L25" s="3"/>
      <c r="M25" s="3"/>
      <c r="N25" s="3"/>
      <c r="O25" s="3"/>
      <c r="P25" s="3"/>
      <c r="Q25" s="3"/>
      <c r="R25" s="3"/>
      <c r="S25" s="3"/>
      <c r="T25" s="3"/>
      <c r="U25" s="3"/>
      <c r="V25" s="3"/>
      <c r="W25" s="3"/>
      <c r="X25" s="3"/>
      <c r="Y25" s="3"/>
      <c r="Z25" s="3"/>
    </row>
    <row r="26" spans="1:26" ht="15.75" customHeight="1">
      <c r="A26" s="1"/>
      <c r="B26" s="2"/>
      <c r="C26" s="3"/>
      <c r="D26" s="4"/>
      <c r="E26" s="4"/>
      <c r="F26" s="3"/>
      <c r="G26" s="3"/>
      <c r="H26" s="3"/>
      <c r="I26" s="3"/>
      <c r="J26" s="3"/>
      <c r="K26" s="3"/>
      <c r="L26" s="3"/>
      <c r="M26" s="3"/>
      <c r="N26" s="3"/>
      <c r="O26" s="3"/>
      <c r="P26" s="3"/>
      <c r="Q26" s="3"/>
      <c r="R26" s="3"/>
      <c r="S26" s="3"/>
      <c r="T26" s="3"/>
      <c r="U26" s="3"/>
      <c r="V26" s="3"/>
      <c r="W26" s="3"/>
      <c r="X26" s="3"/>
      <c r="Y26" s="3"/>
      <c r="Z26" s="3"/>
    </row>
    <row r="27" spans="1:26" ht="15.75" customHeight="1">
      <c r="A27" s="1"/>
      <c r="B27" s="2"/>
      <c r="C27" s="3"/>
      <c r="D27" s="4"/>
      <c r="E27" s="4"/>
      <c r="F27" s="3"/>
      <c r="G27" s="3"/>
      <c r="H27" s="3"/>
      <c r="I27" s="3"/>
      <c r="J27" s="3"/>
      <c r="K27" s="3"/>
      <c r="L27" s="3"/>
      <c r="M27" s="3"/>
      <c r="N27" s="3"/>
      <c r="O27" s="3"/>
      <c r="P27" s="3"/>
      <c r="Q27" s="3"/>
      <c r="R27" s="3"/>
      <c r="S27" s="3"/>
      <c r="T27" s="3"/>
      <c r="U27" s="3"/>
      <c r="V27" s="3"/>
      <c r="W27" s="3"/>
      <c r="X27" s="3"/>
      <c r="Y27" s="3"/>
      <c r="Z27" s="3"/>
    </row>
    <row r="28" spans="1:26" ht="15.75" customHeight="1">
      <c r="A28" s="1"/>
      <c r="B28" s="2"/>
      <c r="C28" s="3"/>
      <c r="D28" s="4"/>
      <c r="E28" s="4"/>
      <c r="F28" s="3"/>
      <c r="G28" s="3"/>
      <c r="H28" s="3"/>
      <c r="I28" s="3"/>
      <c r="J28" s="3"/>
      <c r="K28" s="3"/>
      <c r="L28" s="3"/>
      <c r="M28" s="3"/>
      <c r="N28" s="3"/>
      <c r="O28" s="3"/>
      <c r="P28" s="3"/>
      <c r="Q28" s="3"/>
      <c r="R28" s="3"/>
      <c r="S28" s="3"/>
      <c r="T28" s="3"/>
      <c r="U28" s="3"/>
      <c r="V28" s="3"/>
      <c r="W28" s="3"/>
      <c r="X28" s="3"/>
      <c r="Y28" s="3"/>
      <c r="Z28" s="3"/>
    </row>
    <row r="29" spans="1:26" ht="15.75" customHeight="1">
      <c r="A29" s="1"/>
      <c r="B29" s="2"/>
      <c r="C29" s="3"/>
      <c r="D29" s="4"/>
      <c r="E29" s="4"/>
      <c r="F29" s="3"/>
      <c r="G29" s="3"/>
      <c r="H29" s="3"/>
      <c r="I29" s="3"/>
      <c r="J29" s="3"/>
      <c r="K29" s="3"/>
      <c r="L29" s="3"/>
      <c r="M29" s="3"/>
      <c r="N29" s="3"/>
      <c r="O29" s="3"/>
      <c r="P29" s="3"/>
      <c r="Q29" s="3"/>
      <c r="R29" s="3"/>
      <c r="S29" s="3"/>
      <c r="T29" s="3"/>
      <c r="U29" s="3"/>
      <c r="V29" s="3"/>
      <c r="W29" s="3"/>
      <c r="X29" s="3"/>
      <c r="Y29" s="3"/>
      <c r="Z29" s="3"/>
    </row>
    <row r="30" spans="1:26" ht="15.75" customHeight="1">
      <c r="A30" s="1"/>
      <c r="B30" s="2"/>
      <c r="C30" s="3"/>
      <c r="D30" s="4"/>
      <c r="E30" s="4"/>
      <c r="F30" s="3"/>
      <c r="G30" s="3"/>
      <c r="H30" s="3"/>
      <c r="I30" s="3"/>
      <c r="J30" s="3"/>
      <c r="K30" s="3"/>
      <c r="L30" s="3"/>
      <c r="M30" s="3"/>
      <c r="N30" s="3"/>
      <c r="O30" s="3"/>
      <c r="P30" s="3"/>
      <c r="Q30" s="3"/>
      <c r="R30" s="3"/>
      <c r="S30" s="3"/>
      <c r="T30" s="3"/>
      <c r="U30" s="3"/>
      <c r="V30" s="3"/>
      <c r="W30" s="3"/>
      <c r="X30" s="3"/>
      <c r="Y30" s="3"/>
      <c r="Z30" s="3"/>
    </row>
    <row r="31" spans="1:26" ht="15.75" customHeight="1">
      <c r="A31" s="1"/>
      <c r="B31" s="2"/>
      <c r="C31" s="3"/>
      <c r="D31" s="4"/>
      <c r="E31" s="4"/>
      <c r="F31" s="3"/>
      <c r="G31" s="3"/>
      <c r="H31" s="3"/>
      <c r="I31" s="3"/>
      <c r="J31" s="3"/>
      <c r="K31" s="3"/>
      <c r="L31" s="3"/>
      <c r="M31" s="3"/>
      <c r="N31" s="3"/>
      <c r="O31" s="3"/>
      <c r="P31" s="3"/>
      <c r="Q31" s="3"/>
      <c r="R31" s="3"/>
      <c r="S31" s="3"/>
      <c r="T31" s="3"/>
      <c r="U31" s="3"/>
      <c r="V31" s="3"/>
      <c r="W31" s="3"/>
      <c r="X31" s="3"/>
      <c r="Y31" s="3"/>
      <c r="Z31" s="3"/>
    </row>
    <row r="32" spans="1:26" ht="15.75" customHeight="1">
      <c r="A32" s="1"/>
      <c r="B32" s="2"/>
      <c r="C32" s="3"/>
      <c r="D32" s="4"/>
      <c r="E32" s="4"/>
      <c r="F32" s="3"/>
      <c r="G32" s="3"/>
      <c r="H32" s="3"/>
      <c r="I32" s="3"/>
      <c r="J32" s="3"/>
      <c r="K32" s="3"/>
      <c r="L32" s="3"/>
      <c r="M32" s="3"/>
      <c r="N32" s="3"/>
      <c r="O32" s="3"/>
      <c r="P32" s="3"/>
      <c r="Q32" s="3"/>
      <c r="R32" s="3"/>
      <c r="S32" s="3"/>
      <c r="T32" s="3"/>
      <c r="U32" s="3"/>
      <c r="V32" s="3"/>
      <c r="W32" s="3"/>
      <c r="X32" s="3"/>
      <c r="Y32" s="3"/>
      <c r="Z32" s="3"/>
    </row>
    <row r="33" spans="1:26" ht="15.75" customHeight="1">
      <c r="A33" s="1"/>
      <c r="B33" s="2"/>
      <c r="C33" s="3"/>
      <c r="D33" s="4"/>
      <c r="E33" s="4"/>
      <c r="F33" s="3"/>
      <c r="G33" s="3"/>
      <c r="H33" s="3"/>
      <c r="I33" s="3"/>
      <c r="J33" s="3"/>
      <c r="K33" s="3"/>
      <c r="L33" s="3"/>
      <c r="M33" s="3"/>
      <c r="N33" s="3"/>
      <c r="O33" s="3"/>
      <c r="P33" s="3"/>
      <c r="Q33" s="3"/>
      <c r="R33" s="3"/>
      <c r="S33" s="3"/>
      <c r="T33" s="3"/>
      <c r="U33" s="3"/>
      <c r="V33" s="3"/>
      <c r="W33" s="3"/>
      <c r="X33" s="3"/>
      <c r="Y33" s="3"/>
      <c r="Z33" s="3"/>
    </row>
    <row r="34" spans="1:26" ht="15.75" customHeight="1">
      <c r="A34" s="1"/>
      <c r="B34" s="2"/>
      <c r="C34" s="3"/>
      <c r="D34" s="4"/>
      <c r="E34" s="4"/>
      <c r="F34" s="3"/>
      <c r="G34" s="3"/>
      <c r="H34" s="3"/>
      <c r="I34" s="3"/>
      <c r="J34" s="3"/>
      <c r="K34" s="3"/>
      <c r="L34" s="3"/>
      <c r="M34" s="3"/>
      <c r="N34" s="3"/>
      <c r="O34" s="3"/>
      <c r="P34" s="3"/>
      <c r="Q34" s="3"/>
      <c r="R34" s="3"/>
      <c r="S34" s="3"/>
      <c r="T34" s="3"/>
      <c r="U34" s="3"/>
      <c r="V34" s="3"/>
      <c r="W34" s="3"/>
      <c r="X34" s="3"/>
      <c r="Y34" s="3"/>
      <c r="Z34" s="3"/>
    </row>
    <row r="35" spans="1:26" ht="15.75" customHeight="1">
      <c r="A35" s="1"/>
      <c r="B35" s="2"/>
      <c r="C35" s="3"/>
      <c r="D35" s="4"/>
      <c r="E35" s="4"/>
      <c r="F35" s="3"/>
      <c r="G35" s="3"/>
      <c r="H35" s="3"/>
      <c r="I35" s="3"/>
      <c r="J35" s="3"/>
      <c r="K35" s="3"/>
      <c r="L35" s="3"/>
      <c r="M35" s="3"/>
      <c r="N35" s="3"/>
      <c r="O35" s="3"/>
      <c r="P35" s="3"/>
      <c r="Q35" s="3"/>
      <c r="R35" s="3"/>
      <c r="S35" s="3"/>
      <c r="T35" s="3"/>
      <c r="U35" s="3"/>
      <c r="V35" s="3"/>
      <c r="W35" s="3"/>
      <c r="X35" s="3"/>
      <c r="Y35" s="3"/>
      <c r="Z35" s="3"/>
    </row>
    <row r="36" spans="1:26" ht="15.75" customHeight="1">
      <c r="A36" s="1"/>
      <c r="B36" s="2"/>
      <c r="C36" s="3"/>
      <c r="D36" s="4"/>
      <c r="E36" s="4"/>
      <c r="F36" s="3"/>
      <c r="G36" s="3"/>
      <c r="H36" s="3"/>
      <c r="I36" s="3"/>
      <c r="J36" s="3"/>
      <c r="K36" s="3"/>
      <c r="L36" s="3"/>
      <c r="M36" s="3"/>
      <c r="N36" s="3"/>
      <c r="O36" s="3"/>
      <c r="P36" s="3"/>
      <c r="Q36" s="3"/>
      <c r="R36" s="3"/>
      <c r="S36" s="3"/>
      <c r="T36" s="3"/>
      <c r="U36" s="3"/>
      <c r="V36" s="3"/>
      <c r="W36" s="3"/>
      <c r="X36" s="3"/>
      <c r="Y36" s="3"/>
      <c r="Z36" s="3"/>
    </row>
    <row r="37" spans="1:26" ht="15.75" customHeight="1">
      <c r="A37" s="1"/>
      <c r="B37" s="2"/>
      <c r="C37" s="3"/>
      <c r="D37" s="4"/>
      <c r="E37" s="4"/>
      <c r="F37" s="3"/>
      <c r="G37" s="3"/>
      <c r="H37" s="3"/>
      <c r="I37" s="3"/>
      <c r="J37" s="3"/>
      <c r="K37" s="3"/>
      <c r="L37" s="3"/>
      <c r="M37" s="3"/>
      <c r="N37" s="3"/>
      <c r="O37" s="3"/>
      <c r="P37" s="3"/>
      <c r="Q37" s="3"/>
      <c r="R37" s="3"/>
      <c r="S37" s="3"/>
      <c r="T37" s="3"/>
      <c r="U37" s="3"/>
      <c r="V37" s="3"/>
      <c r="W37" s="3"/>
      <c r="X37" s="3"/>
      <c r="Y37" s="3"/>
      <c r="Z37" s="3"/>
    </row>
    <row r="38" spans="1:26" ht="15.75" customHeight="1">
      <c r="A38" s="1"/>
      <c r="B38" s="2"/>
      <c r="C38" s="3"/>
      <c r="D38" s="4"/>
      <c r="E38" s="4"/>
      <c r="F38" s="3"/>
      <c r="G38" s="3"/>
      <c r="H38" s="3"/>
      <c r="I38" s="3"/>
      <c r="J38" s="3"/>
      <c r="K38" s="3"/>
      <c r="L38" s="3"/>
      <c r="M38" s="3"/>
      <c r="N38" s="3"/>
      <c r="O38" s="3"/>
      <c r="P38" s="3"/>
      <c r="Q38" s="3"/>
      <c r="R38" s="3"/>
      <c r="S38" s="3"/>
      <c r="T38" s="3"/>
      <c r="U38" s="3"/>
      <c r="V38" s="3"/>
      <c r="W38" s="3"/>
      <c r="X38" s="3"/>
      <c r="Y38" s="3"/>
      <c r="Z38" s="3"/>
    </row>
    <row r="39" spans="1:26" ht="15.75" customHeight="1">
      <c r="A39" s="1"/>
      <c r="B39" s="2"/>
      <c r="C39" s="3"/>
      <c r="D39" s="4"/>
      <c r="E39" s="4"/>
      <c r="F39" s="3"/>
      <c r="G39" s="3"/>
      <c r="H39" s="3"/>
      <c r="I39" s="3"/>
      <c r="J39" s="3"/>
      <c r="K39" s="3"/>
      <c r="L39" s="3"/>
      <c r="M39" s="3"/>
      <c r="N39" s="3"/>
      <c r="O39" s="3"/>
      <c r="P39" s="3"/>
      <c r="Q39" s="3"/>
      <c r="R39" s="3"/>
      <c r="S39" s="3"/>
      <c r="T39" s="3"/>
      <c r="U39" s="3"/>
      <c r="V39" s="3"/>
      <c r="W39" s="3"/>
      <c r="X39" s="3"/>
      <c r="Y39" s="3"/>
      <c r="Z39" s="3"/>
    </row>
    <row r="40" spans="1:26" ht="15.75" customHeight="1">
      <c r="A40" s="1"/>
      <c r="B40" s="2"/>
      <c r="C40" s="3"/>
      <c r="D40" s="4"/>
      <c r="E40" s="4"/>
      <c r="F40" s="3"/>
      <c r="G40" s="3"/>
      <c r="H40" s="3"/>
      <c r="I40" s="3"/>
      <c r="J40" s="3"/>
      <c r="K40" s="3"/>
      <c r="L40" s="3"/>
      <c r="M40" s="3"/>
      <c r="N40" s="3"/>
      <c r="O40" s="3"/>
      <c r="P40" s="3"/>
      <c r="Q40" s="3"/>
      <c r="R40" s="3"/>
      <c r="S40" s="3"/>
      <c r="T40" s="3"/>
      <c r="U40" s="3"/>
      <c r="V40" s="3"/>
      <c r="W40" s="3"/>
      <c r="X40" s="3"/>
      <c r="Y40" s="3"/>
      <c r="Z40" s="3"/>
    </row>
    <row r="41" spans="1:26" ht="15.75" customHeight="1">
      <c r="A41" s="1"/>
      <c r="B41" s="2"/>
      <c r="C41" s="3"/>
      <c r="D41" s="4"/>
      <c r="E41" s="4"/>
      <c r="F41" s="3"/>
      <c r="G41" s="3"/>
      <c r="H41" s="3"/>
      <c r="I41" s="3"/>
      <c r="J41" s="3"/>
      <c r="K41" s="3"/>
      <c r="L41" s="3"/>
      <c r="M41" s="3"/>
      <c r="N41" s="3"/>
      <c r="O41" s="3"/>
      <c r="P41" s="3"/>
      <c r="Q41" s="3"/>
      <c r="R41" s="3"/>
      <c r="S41" s="3"/>
      <c r="T41" s="3"/>
      <c r="U41" s="3"/>
      <c r="V41" s="3"/>
      <c r="W41" s="3"/>
      <c r="X41" s="3"/>
      <c r="Y41" s="3"/>
      <c r="Z41" s="3"/>
    </row>
    <row r="42" spans="1:26" ht="15.75" customHeight="1">
      <c r="A42" s="1"/>
      <c r="B42" s="2"/>
      <c r="C42" s="3"/>
      <c r="D42" s="4"/>
      <c r="E42" s="4"/>
      <c r="F42" s="3"/>
      <c r="G42" s="3"/>
      <c r="H42" s="3"/>
      <c r="I42" s="3"/>
      <c r="J42" s="3"/>
      <c r="K42" s="3"/>
      <c r="L42" s="3"/>
      <c r="M42" s="3"/>
      <c r="N42" s="3"/>
      <c r="O42" s="3"/>
      <c r="P42" s="3"/>
      <c r="Q42" s="3"/>
      <c r="R42" s="3"/>
      <c r="S42" s="3"/>
      <c r="T42" s="3"/>
      <c r="U42" s="3"/>
      <c r="V42" s="3"/>
      <c r="W42" s="3"/>
      <c r="X42" s="3"/>
      <c r="Y42" s="3"/>
      <c r="Z42" s="3"/>
    </row>
    <row r="43" spans="1:26" ht="15.75" customHeight="1">
      <c r="A43" s="1"/>
      <c r="B43" s="2"/>
      <c r="C43" s="3"/>
      <c r="D43" s="4"/>
      <c r="E43" s="4"/>
      <c r="F43" s="3"/>
      <c r="G43" s="3"/>
      <c r="H43" s="3"/>
      <c r="I43" s="3"/>
      <c r="J43" s="3"/>
      <c r="K43" s="3"/>
      <c r="L43" s="3"/>
      <c r="M43" s="3"/>
      <c r="N43" s="3"/>
      <c r="O43" s="3"/>
      <c r="P43" s="3"/>
      <c r="Q43" s="3"/>
      <c r="R43" s="3"/>
      <c r="S43" s="3"/>
      <c r="T43" s="3"/>
      <c r="U43" s="3"/>
      <c r="V43" s="3"/>
      <c r="W43" s="3"/>
      <c r="X43" s="3"/>
      <c r="Y43" s="3"/>
      <c r="Z43" s="3"/>
    </row>
    <row r="44" spans="1:26" ht="15.75" customHeight="1">
      <c r="A44" s="1"/>
      <c r="B44" s="2"/>
      <c r="C44" s="3"/>
      <c r="D44" s="4"/>
      <c r="E44" s="4"/>
      <c r="F44" s="3"/>
      <c r="G44" s="3"/>
      <c r="H44" s="3"/>
      <c r="I44" s="3"/>
      <c r="J44" s="3"/>
      <c r="K44" s="3"/>
      <c r="L44" s="3"/>
      <c r="M44" s="3"/>
      <c r="N44" s="3"/>
      <c r="O44" s="3"/>
      <c r="P44" s="3"/>
      <c r="Q44" s="3"/>
      <c r="R44" s="3"/>
      <c r="S44" s="3"/>
      <c r="T44" s="3"/>
      <c r="U44" s="3"/>
      <c r="V44" s="3"/>
      <c r="W44" s="3"/>
      <c r="X44" s="3"/>
      <c r="Y44" s="3"/>
      <c r="Z44" s="3"/>
    </row>
    <row r="45" spans="1:26" ht="15.75" customHeight="1">
      <c r="A45" s="1"/>
      <c r="B45" s="2"/>
      <c r="C45" s="3"/>
      <c r="D45" s="4"/>
      <c r="E45" s="4"/>
      <c r="F45" s="3"/>
      <c r="G45" s="3"/>
      <c r="H45" s="3"/>
      <c r="I45" s="3"/>
      <c r="J45" s="3"/>
      <c r="K45" s="3"/>
      <c r="L45" s="3"/>
      <c r="M45" s="3"/>
      <c r="N45" s="3"/>
      <c r="O45" s="3"/>
      <c r="P45" s="3"/>
      <c r="Q45" s="3"/>
      <c r="R45" s="3"/>
      <c r="S45" s="3"/>
      <c r="T45" s="3"/>
      <c r="U45" s="3"/>
      <c r="V45" s="3"/>
      <c r="W45" s="3"/>
      <c r="X45" s="3"/>
      <c r="Y45" s="3"/>
      <c r="Z45" s="3"/>
    </row>
    <row r="46" spans="1:26" ht="15.75" customHeight="1">
      <c r="A46" s="1"/>
      <c r="B46" s="2"/>
      <c r="C46" s="3"/>
      <c r="D46" s="4"/>
      <c r="E46" s="4"/>
      <c r="F46" s="3"/>
      <c r="G46" s="3"/>
      <c r="H46" s="3"/>
      <c r="I46" s="3"/>
      <c r="J46" s="3"/>
      <c r="K46" s="3"/>
      <c r="L46" s="3"/>
      <c r="M46" s="3"/>
      <c r="N46" s="3"/>
      <c r="O46" s="3"/>
      <c r="P46" s="3"/>
      <c r="Q46" s="3"/>
      <c r="R46" s="3"/>
      <c r="S46" s="3"/>
      <c r="T46" s="3"/>
      <c r="U46" s="3"/>
      <c r="V46" s="3"/>
      <c r="W46" s="3"/>
      <c r="X46" s="3"/>
      <c r="Y46" s="3"/>
      <c r="Z46" s="3"/>
    </row>
    <row r="47" spans="1:26" ht="15.75" customHeight="1">
      <c r="A47" s="1"/>
      <c r="B47" s="2"/>
      <c r="C47" s="3"/>
      <c r="D47" s="4"/>
      <c r="E47" s="4"/>
      <c r="F47" s="3"/>
      <c r="G47" s="3"/>
      <c r="H47" s="3"/>
      <c r="I47" s="3"/>
      <c r="J47" s="3"/>
      <c r="K47" s="3"/>
      <c r="L47" s="3"/>
      <c r="M47" s="3"/>
      <c r="N47" s="3"/>
      <c r="O47" s="3"/>
      <c r="P47" s="3"/>
      <c r="Q47" s="3"/>
      <c r="R47" s="3"/>
      <c r="S47" s="3"/>
      <c r="T47" s="3"/>
      <c r="U47" s="3"/>
      <c r="V47" s="3"/>
      <c r="W47" s="3"/>
      <c r="X47" s="3"/>
      <c r="Y47" s="3"/>
      <c r="Z47" s="3"/>
    </row>
    <row r="48" spans="1:26" ht="15.75" customHeight="1">
      <c r="A48" s="1"/>
      <c r="B48" s="2"/>
      <c r="C48" s="3"/>
      <c r="D48" s="4"/>
      <c r="E48" s="4"/>
      <c r="F48" s="3"/>
      <c r="G48" s="3"/>
      <c r="H48" s="3"/>
      <c r="I48" s="3"/>
      <c r="J48" s="3"/>
      <c r="K48" s="3"/>
      <c r="L48" s="3"/>
      <c r="M48" s="3"/>
      <c r="N48" s="3"/>
      <c r="O48" s="3"/>
      <c r="P48" s="3"/>
      <c r="Q48" s="3"/>
      <c r="R48" s="3"/>
      <c r="S48" s="3"/>
      <c r="T48" s="3"/>
      <c r="U48" s="3"/>
      <c r="V48" s="3"/>
      <c r="W48" s="3"/>
      <c r="X48" s="3"/>
      <c r="Y48" s="3"/>
      <c r="Z48" s="3"/>
    </row>
    <row r="49" spans="1:26" ht="15.75" customHeight="1">
      <c r="A49" s="1"/>
      <c r="B49" s="2"/>
      <c r="C49" s="3"/>
      <c r="D49" s="4"/>
      <c r="E49" s="4"/>
      <c r="F49" s="3"/>
      <c r="G49" s="3"/>
      <c r="H49" s="3"/>
      <c r="I49" s="3"/>
      <c r="J49" s="3"/>
      <c r="K49" s="3"/>
      <c r="L49" s="3"/>
      <c r="M49" s="3"/>
      <c r="N49" s="3"/>
      <c r="O49" s="3"/>
      <c r="P49" s="3"/>
      <c r="Q49" s="3"/>
      <c r="R49" s="3"/>
      <c r="S49" s="3"/>
      <c r="T49" s="3"/>
      <c r="U49" s="3"/>
      <c r="V49" s="3"/>
      <c r="W49" s="3"/>
      <c r="X49" s="3"/>
      <c r="Y49" s="3"/>
      <c r="Z49" s="3"/>
    </row>
    <row r="50" spans="1:26" ht="15.75" customHeight="1">
      <c r="A50" s="1"/>
      <c r="B50" s="2"/>
      <c r="C50" s="3"/>
      <c r="D50" s="4"/>
      <c r="E50" s="4"/>
      <c r="F50" s="3"/>
      <c r="G50" s="3"/>
      <c r="H50" s="3"/>
      <c r="I50" s="3"/>
      <c r="J50" s="3"/>
      <c r="K50" s="3"/>
      <c r="L50" s="3"/>
      <c r="M50" s="3"/>
      <c r="N50" s="3"/>
      <c r="O50" s="3"/>
      <c r="P50" s="3"/>
      <c r="Q50" s="3"/>
      <c r="R50" s="3"/>
      <c r="S50" s="3"/>
      <c r="T50" s="3"/>
      <c r="U50" s="3"/>
      <c r="V50" s="3"/>
      <c r="W50" s="3"/>
      <c r="X50" s="3"/>
      <c r="Y50" s="3"/>
      <c r="Z50" s="3"/>
    </row>
    <row r="51" spans="1:26" ht="15.75" customHeight="1">
      <c r="A51" s="1"/>
      <c r="B51" s="2"/>
      <c r="C51" s="3"/>
      <c r="D51" s="4"/>
      <c r="E51" s="4"/>
      <c r="F51" s="3"/>
      <c r="G51" s="3"/>
      <c r="H51" s="3"/>
      <c r="I51" s="3"/>
      <c r="J51" s="3"/>
      <c r="K51" s="3"/>
      <c r="L51" s="3"/>
      <c r="M51" s="3"/>
      <c r="N51" s="3"/>
      <c r="O51" s="3"/>
      <c r="P51" s="3"/>
      <c r="Q51" s="3"/>
      <c r="R51" s="3"/>
      <c r="S51" s="3"/>
      <c r="T51" s="3"/>
      <c r="U51" s="3"/>
      <c r="V51" s="3"/>
      <c r="W51" s="3"/>
      <c r="X51" s="3"/>
      <c r="Y51" s="3"/>
      <c r="Z51" s="3"/>
    </row>
    <row r="52" spans="1:26" ht="15.75" customHeight="1">
      <c r="A52" s="1"/>
      <c r="B52" s="2"/>
      <c r="C52" s="3"/>
      <c r="D52" s="4"/>
      <c r="E52" s="4"/>
      <c r="F52" s="3"/>
      <c r="G52" s="3"/>
      <c r="H52" s="3"/>
      <c r="I52" s="3"/>
      <c r="J52" s="3"/>
      <c r="K52" s="3"/>
      <c r="L52" s="3"/>
      <c r="M52" s="3"/>
      <c r="N52" s="3"/>
      <c r="O52" s="3"/>
      <c r="P52" s="3"/>
      <c r="Q52" s="3"/>
      <c r="R52" s="3"/>
      <c r="S52" s="3"/>
      <c r="T52" s="3"/>
      <c r="U52" s="3"/>
      <c r="V52" s="3"/>
      <c r="W52" s="3"/>
      <c r="X52" s="3"/>
      <c r="Y52" s="3"/>
      <c r="Z52" s="3"/>
    </row>
    <row r="53" spans="1:26" ht="15.75" customHeight="1">
      <c r="A53" s="1"/>
      <c r="B53" s="2"/>
      <c r="C53" s="3"/>
      <c r="D53" s="4"/>
      <c r="E53" s="4"/>
      <c r="F53" s="3"/>
      <c r="G53" s="3"/>
      <c r="H53" s="3"/>
      <c r="I53" s="3"/>
      <c r="J53" s="3"/>
      <c r="K53" s="3"/>
      <c r="L53" s="3"/>
      <c r="M53" s="3"/>
      <c r="N53" s="3"/>
      <c r="O53" s="3"/>
      <c r="P53" s="3"/>
      <c r="Q53" s="3"/>
      <c r="R53" s="3"/>
      <c r="S53" s="3"/>
      <c r="T53" s="3"/>
      <c r="U53" s="3"/>
      <c r="V53" s="3"/>
      <c r="W53" s="3"/>
      <c r="X53" s="3"/>
      <c r="Y53" s="3"/>
      <c r="Z53" s="3"/>
    </row>
    <row r="54" spans="1:26" ht="15.75" customHeight="1">
      <c r="A54" s="1"/>
      <c r="B54" s="2"/>
      <c r="C54" s="3"/>
      <c r="D54" s="4"/>
      <c r="E54" s="4"/>
      <c r="F54" s="3"/>
      <c r="G54" s="3"/>
      <c r="H54" s="3"/>
      <c r="I54" s="3"/>
      <c r="J54" s="3"/>
      <c r="K54" s="3"/>
      <c r="L54" s="3"/>
      <c r="M54" s="3"/>
      <c r="N54" s="3"/>
      <c r="O54" s="3"/>
      <c r="P54" s="3"/>
      <c r="Q54" s="3"/>
      <c r="R54" s="3"/>
      <c r="S54" s="3"/>
      <c r="T54" s="3"/>
      <c r="U54" s="3"/>
      <c r="V54" s="3"/>
      <c r="W54" s="3"/>
      <c r="X54" s="3"/>
      <c r="Y54" s="3"/>
      <c r="Z54" s="3"/>
    </row>
    <row r="55" spans="1:26" ht="15.75" customHeight="1">
      <c r="A55" s="1"/>
      <c r="B55" s="2"/>
      <c r="C55" s="3"/>
      <c r="D55" s="4"/>
      <c r="E55" s="4"/>
      <c r="F55" s="3"/>
      <c r="G55" s="3"/>
      <c r="H55" s="3"/>
      <c r="I55" s="3"/>
      <c r="J55" s="3"/>
      <c r="K55" s="3"/>
      <c r="L55" s="3"/>
      <c r="M55" s="3"/>
      <c r="N55" s="3"/>
      <c r="O55" s="3"/>
      <c r="P55" s="3"/>
      <c r="Q55" s="3"/>
      <c r="R55" s="3"/>
      <c r="S55" s="3"/>
      <c r="T55" s="3"/>
      <c r="U55" s="3"/>
      <c r="V55" s="3"/>
      <c r="W55" s="3"/>
      <c r="X55" s="3"/>
      <c r="Y55" s="3"/>
      <c r="Z55" s="3"/>
    </row>
    <row r="56" spans="1:26" ht="15.75" customHeight="1">
      <c r="A56" s="1"/>
      <c r="B56" s="2"/>
      <c r="C56" s="3"/>
      <c r="D56" s="4"/>
      <c r="E56" s="4"/>
      <c r="F56" s="3"/>
      <c r="G56" s="3"/>
      <c r="H56" s="3"/>
      <c r="I56" s="3"/>
      <c r="J56" s="3"/>
      <c r="K56" s="3"/>
      <c r="L56" s="3"/>
      <c r="M56" s="3"/>
      <c r="N56" s="3"/>
      <c r="O56" s="3"/>
      <c r="P56" s="3"/>
      <c r="Q56" s="3"/>
      <c r="R56" s="3"/>
      <c r="S56" s="3"/>
      <c r="T56" s="3"/>
      <c r="U56" s="3"/>
      <c r="V56" s="3"/>
      <c r="W56" s="3"/>
      <c r="X56" s="3"/>
      <c r="Y56" s="3"/>
      <c r="Z56" s="3"/>
    </row>
    <row r="57" spans="1:26" ht="15.75" customHeight="1">
      <c r="A57" s="1"/>
      <c r="B57" s="2"/>
      <c r="C57" s="3"/>
      <c r="D57" s="4"/>
      <c r="E57" s="4"/>
      <c r="F57" s="3"/>
      <c r="G57" s="3"/>
      <c r="H57" s="3"/>
      <c r="I57" s="3"/>
      <c r="J57" s="3"/>
      <c r="K57" s="3"/>
      <c r="L57" s="3"/>
      <c r="M57" s="3"/>
      <c r="N57" s="3"/>
      <c r="O57" s="3"/>
      <c r="P57" s="3"/>
      <c r="Q57" s="3"/>
      <c r="R57" s="3"/>
      <c r="S57" s="3"/>
      <c r="T57" s="3"/>
      <c r="U57" s="3"/>
      <c r="V57" s="3"/>
      <c r="W57" s="3"/>
      <c r="X57" s="3"/>
      <c r="Y57" s="3"/>
      <c r="Z57" s="3"/>
    </row>
    <row r="58" spans="1:26" ht="15.75" customHeight="1">
      <c r="A58" s="1"/>
      <c r="B58" s="2"/>
      <c r="C58" s="3"/>
      <c r="D58" s="4"/>
      <c r="E58" s="4"/>
      <c r="F58" s="3"/>
      <c r="G58" s="3"/>
      <c r="H58" s="3"/>
      <c r="I58" s="3"/>
      <c r="J58" s="3"/>
      <c r="K58" s="3"/>
      <c r="L58" s="3"/>
      <c r="M58" s="3"/>
      <c r="N58" s="3"/>
      <c r="O58" s="3"/>
      <c r="P58" s="3"/>
      <c r="Q58" s="3"/>
      <c r="R58" s="3"/>
      <c r="S58" s="3"/>
      <c r="T58" s="3"/>
      <c r="U58" s="3"/>
      <c r="V58" s="3"/>
      <c r="W58" s="3"/>
      <c r="X58" s="3"/>
      <c r="Y58" s="3"/>
      <c r="Z58" s="3"/>
    </row>
    <row r="59" spans="1:26" ht="15.75" customHeight="1">
      <c r="A59" s="1"/>
      <c r="B59" s="2"/>
      <c r="C59" s="3"/>
      <c r="D59" s="4"/>
      <c r="E59" s="4"/>
      <c r="F59" s="3"/>
      <c r="G59" s="3"/>
      <c r="H59" s="3"/>
      <c r="I59" s="3"/>
      <c r="J59" s="3"/>
      <c r="K59" s="3"/>
      <c r="L59" s="3"/>
      <c r="M59" s="3"/>
      <c r="N59" s="3"/>
      <c r="O59" s="3"/>
      <c r="P59" s="3"/>
      <c r="Q59" s="3"/>
      <c r="R59" s="3"/>
      <c r="S59" s="3"/>
      <c r="T59" s="3"/>
      <c r="U59" s="3"/>
      <c r="V59" s="3"/>
      <c r="W59" s="3"/>
      <c r="X59" s="3"/>
      <c r="Y59" s="3"/>
      <c r="Z59" s="3"/>
    </row>
    <row r="60" spans="1:26" ht="15.75" customHeight="1">
      <c r="A60" s="1"/>
      <c r="B60" s="2"/>
      <c r="C60" s="3"/>
      <c r="D60" s="4"/>
      <c r="E60" s="4"/>
      <c r="F60" s="3"/>
      <c r="G60" s="3"/>
      <c r="H60" s="3"/>
      <c r="I60" s="3"/>
      <c r="J60" s="3"/>
      <c r="K60" s="3"/>
      <c r="L60" s="3"/>
      <c r="M60" s="3"/>
      <c r="N60" s="3"/>
      <c r="O60" s="3"/>
      <c r="P60" s="3"/>
      <c r="Q60" s="3"/>
      <c r="R60" s="3"/>
      <c r="S60" s="3"/>
      <c r="T60" s="3"/>
      <c r="U60" s="3"/>
      <c r="V60" s="3"/>
      <c r="W60" s="3"/>
      <c r="X60" s="3"/>
      <c r="Y60" s="3"/>
      <c r="Z60" s="3"/>
    </row>
    <row r="61" spans="1:26" ht="15.75" customHeight="1">
      <c r="A61" s="1"/>
      <c r="B61" s="2"/>
      <c r="C61" s="3"/>
      <c r="D61" s="4"/>
      <c r="E61" s="4"/>
      <c r="F61" s="3"/>
      <c r="G61" s="3"/>
      <c r="H61" s="3"/>
      <c r="I61" s="3"/>
      <c r="J61" s="3"/>
      <c r="K61" s="3"/>
      <c r="L61" s="3"/>
      <c r="M61" s="3"/>
      <c r="N61" s="3"/>
      <c r="O61" s="3"/>
      <c r="P61" s="3"/>
      <c r="Q61" s="3"/>
      <c r="R61" s="3"/>
      <c r="S61" s="3"/>
      <c r="T61" s="3"/>
      <c r="U61" s="3"/>
      <c r="V61" s="3"/>
      <c r="W61" s="3"/>
      <c r="X61" s="3"/>
      <c r="Y61" s="3"/>
      <c r="Z61" s="3"/>
    </row>
    <row r="62" spans="1:26" ht="15.75" customHeight="1">
      <c r="A62" s="1"/>
      <c r="B62" s="2"/>
      <c r="C62" s="3"/>
      <c r="D62" s="4"/>
      <c r="E62" s="4"/>
      <c r="F62" s="3"/>
      <c r="G62" s="3"/>
      <c r="H62" s="3"/>
      <c r="I62" s="3"/>
      <c r="J62" s="3"/>
      <c r="K62" s="3"/>
      <c r="L62" s="3"/>
      <c r="M62" s="3"/>
      <c r="N62" s="3"/>
      <c r="O62" s="3"/>
      <c r="P62" s="3"/>
      <c r="Q62" s="3"/>
      <c r="R62" s="3"/>
      <c r="S62" s="3"/>
      <c r="T62" s="3"/>
      <c r="U62" s="3"/>
      <c r="V62" s="3"/>
      <c r="W62" s="3"/>
      <c r="X62" s="3"/>
      <c r="Y62" s="3"/>
      <c r="Z62" s="3"/>
    </row>
    <row r="63" spans="1:26" ht="15.75" customHeight="1">
      <c r="A63" s="1"/>
      <c r="B63" s="2"/>
      <c r="C63" s="3"/>
      <c r="D63" s="4"/>
      <c r="E63" s="4"/>
      <c r="F63" s="3"/>
      <c r="G63" s="3"/>
      <c r="H63" s="3"/>
      <c r="I63" s="3"/>
      <c r="J63" s="3"/>
      <c r="K63" s="3"/>
      <c r="L63" s="3"/>
      <c r="M63" s="3"/>
      <c r="N63" s="3"/>
      <c r="O63" s="3"/>
      <c r="P63" s="3"/>
      <c r="Q63" s="3"/>
      <c r="R63" s="3"/>
      <c r="S63" s="3"/>
      <c r="T63" s="3"/>
      <c r="U63" s="3"/>
      <c r="V63" s="3"/>
      <c r="W63" s="3"/>
      <c r="X63" s="3"/>
      <c r="Y63" s="3"/>
      <c r="Z63" s="3"/>
    </row>
    <row r="64" spans="1:26" ht="15.75" customHeight="1">
      <c r="A64" s="1"/>
      <c r="B64" s="2"/>
      <c r="C64" s="3"/>
      <c r="D64" s="4"/>
      <c r="E64" s="4"/>
      <c r="F64" s="3"/>
      <c r="G64" s="3"/>
      <c r="H64" s="3"/>
      <c r="I64" s="3"/>
      <c r="J64" s="3"/>
      <c r="K64" s="3"/>
      <c r="L64" s="3"/>
      <c r="M64" s="3"/>
      <c r="N64" s="3"/>
      <c r="O64" s="3"/>
      <c r="P64" s="3"/>
      <c r="Q64" s="3"/>
      <c r="R64" s="3"/>
      <c r="S64" s="3"/>
      <c r="T64" s="3"/>
      <c r="U64" s="3"/>
      <c r="V64" s="3"/>
      <c r="W64" s="3"/>
      <c r="X64" s="3"/>
      <c r="Y64" s="3"/>
      <c r="Z64" s="3"/>
    </row>
    <row r="65" spans="1:26" ht="15.75" customHeight="1">
      <c r="A65" s="1"/>
      <c r="B65" s="2"/>
      <c r="C65" s="3"/>
      <c r="D65" s="4"/>
      <c r="E65" s="4"/>
      <c r="F65" s="3"/>
      <c r="G65" s="3"/>
      <c r="H65" s="3"/>
      <c r="I65" s="3"/>
      <c r="J65" s="3"/>
      <c r="K65" s="3"/>
      <c r="L65" s="3"/>
      <c r="M65" s="3"/>
      <c r="N65" s="3"/>
      <c r="O65" s="3"/>
      <c r="P65" s="3"/>
      <c r="Q65" s="3"/>
      <c r="R65" s="3"/>
      <c r="S65" s="3"/>
      <c r="T65" s="3"/>
      <c r="U65" s="3"/>
      <c r="V65" s="3"/>
      <c r="W65" s="3"/>
      <c r="X65" s="3"/>
      <c r="Y65" s="3"/>
      <c r="Z65" s="3"/>
    </row>
    <row r="66" spans="1:26" ht="15.75" customHeight="1">
      <c r="A66" s="1"/>
      <c r="B66" s="2"/>
      <c r="C66" s="3"/>
      <c r="D66" s="4"/>
      <c r="E66" s="4"/>
      <c r="F66" s="3"/>
      <c r="G66" s="3"/>
      <c r="H66" s="3"/>
      <c r="I66" s="3"/>
      <c r="J66" s="3"/>
      <c r="K66" s="3"/>
      <c r="L66" s="3"/>
      <c r="M66" s="3"/>
      <c r="N66" s="3"/>
      <c r="O66" s="3"/>
      <c r="P66" s="3"/>
      <c r="Q66" s="3"/>
      <c r="R66" s="3"/>
      <c r="S66" s="3"/>
      <c r="T66" s="3"/>
      <c r="U66" s="3"/>
      <c r="V66" s="3"/>
      <c r="W66" s="3"/>
      <c r="X66" s="3"/>
      <c r="Y66" s="3"/>
      <c r="Z66" s="3"/>
    </row>
    <row r="67" spans="1:26" ht="15.75" customHeight="1">
      <c r="A67" s="1"/>
      <c r="B67" s="2"/>
      <c r="C67" s="3"/>
      <c r="D67" s="4"/>
      <c r="E67" s="4"/>
      <c r="F67" s="3"/>
      <c r="G67" s="3"/>
      <c r="H67" s="3"/>
      <c r="I67" s="3"/>
      <c r="J67" s="3"/>
      <c r="K67" s="3"/>
      <c r="L67" s="3"/>
      <c r="M67" s="3"/>
      <c r="N67" s="3"/>
      <c r="O67" s="3"/>
      <c r="P67" s="3"/>
      <c r="Q67" s="3"/>
      <c r="R67" s="3"/>
      <c r="S67" s="3"/>
      <c r="T67" s="3"/>
      <c r="U67" s="3"/>
      <c r="V67" s="3"/>
      <c r="W67" s="3"/>
      <c r="X67" s="3"/>
      <c r="Y67" s="3"/>
      <c r="Z67" s="3"/>
    </row>
    <row r="68" spans="1:26" ht="15.75" customHeight="1">
      <c r="A68" s="1"/>
      <c r="B68" s="2"/>
      <c r="C68" s="3"/>
      <c r="D68" s="4"/>
      <c r="E68" s="4"/>
      <c r="F68" s="3"/>
      <c r="G68" s="3"/>
      <c r="H68" s="3"/>
      <c r="I68" s="3"/>
      <c r="J68" s="3"/>
      <c r="K68" s="3"/>
      <c r="L68" s="3"/>
      <c r="M68" s="3"/>
      <c r="N68" s="3"/>
      <c r="O68" s="3"/>
      <c r="P68" s="3"/>
      <c r="Q68" s="3"/>
      <c r="R68" s="3"/>
      <c r="S68" s="3"/>
      <c r="T68" s="3"/>
      <c r="U68" s="3"/>
      <c r="V68" s="3"/>
      <c r="W68" s="3"/>
      <c r="X68" s="3"/>
      <c r="Y68" s="3"/>
      <c r="Z68" s="3"/>
    </row>
    <row r="69" spans="1:26" ht="15.75" customHeight="1">
      <c r="A69" s="1"/>
      <c r="B69" s="2"/>
      <c r="C69" s="3"/>
      <c r="D69" s="4"/>
      <c r="E69" s="4"/>
      <c r="F69" s="3"/>
      <c r="G69" s="3"/>
      <c r="H69" s="3"/>
      <c r="I69" s="3"/>
      <c r="J69" s="3"/>
      <c r="K69" s="3"/>
      <c r="L69" s="3"/>
      <c r="M69" s="3"/>
      <c r="N69" s="3"/>
      <c r="O69" s="3"/>
      <c r="P69" s="3"/>
      <c r="Q69" s="3"/>
      <c r="R69" s="3"/>
      <c r="S69" s="3"/>
      <c r="T69" s="3"/>
      <c r="U69" s="3"/>
      <c r="V69" s="3"/>
      <c r="W69" s="3"/>
      <c r="X69" s="3"/>
      <c r="Y69" s="3"/>
      <c r="Z69" s="3"/>
    </row>
    <row r="70" spans="1:26" ht="15.75" customHeight="1">
      <c r="A70" s="1"/>
      <c r="B70" s="2"/>
      <c r="C70" s="3"/>
      <c r="D70" s="4"/>
      <c r="E70" s="4"/>
      <c r="F70" s="3"/>
      <c r="G70" s="3"/>
      <c r="H70" s="3"/>
      <c r="I70" s="3"/>
      <c r="J70" s="3"/>
      <c r="K70" s="3"/>
      <c r="L70" s="3"/>
      <c r="M70" s="3"/>
      <c r="N70" s="3"/>
      <c r="O70" s="3"/>
      <c r="P70" s="3"/>
      <c r="Q70" s="3"/>
      <c r="R70" s="3"/>
      <c r="S70" s="3"/>
      <c r="T70" s="3"/>
      <c r="U70" s="3"/>
      <c r="V70" s="3"/>
      <c r="W70" s="3"/>
      <c r="X70" s="3"/>
      <c r="Y70" s="3"/>
      <c r="Z70" s="3"/>
    </row>
    <row r="71" spans="1:26" ht="15.75" customHeight="1">
      <c r="A71" s="1"/>
      <c r="B71" s="2"/>
      <c r="C71" s="3"/>
      <c r="D71" s="4"/>
      <c r="E71" s="4"/>
      <c r="F71" s="3"/>
      <c r="G71" s="3"/>
      <c r="H71" s="3"/>
      <c r="I71" s="3"/>
      <c r="J71" s="3"/>
      <c r="K71" s="3"/>
      <c r="L71" s="3"/>
      <c r="M71" s="3"/>
      <c r="N71" s="3"/>
      <c r="O71" s="3"/>
      <c r="P71" s="3"/>
      <c r="Q71" s="3"/>
      <c r="R71" s="3"/>
      <c r="S71" s="3"/>
      <c r="T71" s="3"/>
      <c r="U71" s="3"/>
      <c r="V71" s="3"/>
      <c r="W71" s="3"/>
      <c r="X71" s="3"/>
      <c r="Y71" s="3"/>
      <c r="Z71" s="3"/>
    </row>
    <row r="72" spans="1:26" ht="15.75" customHeight="1">
      <c r="A72" s="1"/>
      <c r="B72" s="2"/>
      <c r="C72" s="3"/>
      <c r="D72" s="4"/>
      <c r="E72" s="4"/>
      <c r="F72" s="3"/>
      <c r="G72" s="3"/>
      <c r="H72" s="3"/>
      <c r="I72" s="3"/>
      <c r="J72" s="3"/>
      <c r="K72" s="3"/>
      <c r="L72" s="3"/>
      <c r="M72" s="3"/>
      <c r="N72" s="3"/>
      <c r="O72" s="3"/>
      <c r="P72" s="3"/>
      <c r="Q72" s="3"/>
      <c r="R72" s="3"/>
      <c r="S72" s="3"/>
      <c r="T72" s="3"/>
      <c r="U72" s="3"/>
      <c r="V72" s="3"/>
      <c r="W72" s="3"/>
      <c r="X72" s="3"/>
      <c r="Y72" s="3"/>
      <c r="Z72" s="3"/>
    </row>
    <row r="73" spans="1:26" ht="15.75" customHeight="1">
      <c r="A73" s="1"/>
      <c r="B73" s="2"/>
      <c r="C73" s="3"/>
      <c r="D73" s="4"/>
      <c r="E73" s="4"/>
      <c r="F73" s="3"/>
      <c r="G73" s="3"/>
      <c r="H73" s="3"/>
      <c r="I73" s="3"/>
      <c r="J73" s="3"/>
      <c r="K73" s="3"/>
      <c r="L73" s="3"/>
      <c r="M73" s="3"/>
      <c r="N73" s="3"/>
      <c r="O73" s="3"/>
      <c r="P73" s="3"/>
      <c r="Q73" s="3"/>
      <c r="R73" s="3"/>
      <c r="S73" s="3"/>
      <c r="T73" s="3"/>
      <c r="U73" s="3"/>
      <c r="V73" s="3"/>
      <c r="W73" s="3"/>
      <c r="X73" s="3"/>
      <c r="Y73" s="3"/>
      <c r="Z73" s="3"/>
    </row>
    <row r="74" spans="1:26" ht="15.75" customHeight="1">
      <c r="A74" s="1"/>
      <c r="B74" s="2"/>
      <c r="C74" s="3"/>
      <c r="D74" s="4"/>
      <c r="E74" s="4"/>
      <c r="F74" s="3"/>
      <c r="G74" s="3"/>
      <c r="H74" s="3"/>
      <c r="I74" s="3"/>
      <c r="J74" s="3"/>
      <c r="K74" s="3"/>
      <c r="L74" s="3"/>
      <c r="M74" s="3"/>
      <c r="N74" s="3"/>
      <c r="O74" s="3"/>
      <c r="P74" s="3"/>
      <c r="Q74" s="3"/>
      <c r="R74" s="3"/>
      <c r="S74" s="3"/>
      <c r="T74" s="3"/>
      <c r="U74" s="3"/>
      <c r="V74" s="3"/>
      <c r="W74" s="3"/>
      <c r="X74" s="3"/>
      <c r="Y74" s="3"/>
      <c r="Z74" s="3"/>
    </row>
    <row r="75" spans="1:26" ht="15.75" customHeight="1">
      <c r="A75" s="1"/>
      <c r="B75" s="2"/>
      <c r="C75" s="3"/>
      <c r="D75" s="4"/>
      <c r="E75" s="4"/>
      <c r="F75" s="3"/>
      <c r="G75" s="3"/>
      <c r="H75" s="3"/>
      <c r="I75" s="3"/>
      <c r="J75" s="3"/>
      <c r="K75" s="3"/>
      <c r="L75" s="3"/>
      <c r="M75" s="3"/>
      <c r="N75" s="3"/>
      <c r="O75" s="3"/>
      <c r="P75" s="3"/>
      <c r="Q75" s="3"/>
      <c r="R75" s="3"/>
      <c r="S75" s="3"/>
      <c r="T75" s="3"/>
      <c r="U75" s="3"/>
      <c r="V75" s="3"/>
      <c r="W75" s="3"/>
      <c r="X75" s="3"/>
      <c r="Y75" s="3"/>
      <c r="Z75" s="3"/>
    </row>
    <row r="76" spans="1:26" ht="15.75" customHeight="1">
      <c r="A76" s="1"/>
      <c r="B76" s="2"/>
      <c r="C76" s="3"/>
      <c r="D76" s="4"/>
      <c r="E76" s="4"/>
      <c r="F76" s="3"/>
      <c r="G76" s="3"/>
      <c r="H76" s="3"/>
      <c r="I76" s="3"/>
      <c r="J76" s="3"/>
      <c r="K76" s="3"/>
      <c r="L76" s="3"/>
      <c r="M76" s="3"/>
      <c r="N76" s="3"/>
      <c r="O76" s="3"/>
      <c r="P76" s="3"/>
      <c r="Q76" s="3"/>
      <c r="R76" s="3"/>
      <c r="S76" s="3"/>
      <c r="T76" s="3"/>
      <c r="U76" s="3"/>
      <c r="V76" s="3"/>
      <c r="W76" s="3"/>
      <c r="X76" s="3"/>
      <c r="Y76" s="3"/>
      <c r="Z76" s="3"/>
    </row>
    <row r="77" spans="1:26" ht="15.75" customHeight="1">
      <c r="A77" s="1"/>
      <c r="B77" s="2"/>
      <c r="C77" s="3"/>
      <c r="D77" s="4"/>
      <c r="E77" s="4"/>
      <c r="F77" s="3"/>
      <c r="G77" s="3"/>
      <c r="H77" s="3"/>
      <c r="I77" s="3"/>
      <c r="J77" s="3"/>
      <c r="K77" s="3"/>
      <c r="L77" s="3"/>
      <c r="M77" s="3"/>
      <c r="N77" s="3"/>
      <c r="O77" s="3"/>
      <c r="P77" s="3"/>
      <c r="Q77" s="3"/>
      <c r="R77" s="3"/>
      <c r="S77" s="3"/>
      <c r="T77" s="3"/>
      <c r="U77" s="3"/>
      <c r="V77" s="3"/>
      <c r="W77" s="3"/>
      <c r="X77" s="3"/>
      <c r="Y77" s="3"/>
      <c r="Z77" s="3"/>
    </row>
    <row r="78" spans="1:26" ht="15.75" customHeight="1">
      <c r="A78" s="1"/>
      <c r="B78" s="2"/>
      <c r="C78" s="3"/>
      <c r="D78" s="4"/>
      <c r="E78" s="4"/>
      <c r="F78" s="3"/>
      <c r="G78" s="3"/>
      <c r="H78" s="3"/>
      <c r="I78" s="3"/>
      <c r="J78" s="3"/>
      <c r="K78" s="3"/>
      <c r="L78" s="3"/>
      <c r="M78" s="3"/>
      <c r="N78" s="3"/>
      <c r="O78" s="3"/>
      <c r="P78" s="3"/>
      <c r="Q78" s="3"/>
      <c r="R78" s="3"/>
      <c r="S78" s="3"/>
      <c r="T78" s="3"/>
      <c r="U78" s="3"/>
      <c r="V78" s="3"/>
      <c r="W78" s="3"/>
      <c r="X78" s="3"/>
      <c r="Y78" s="3"/>
      <c r="Z78" s="3"/>
    </row>
    <row r="79" spans="1:26" ht="15.75" customHeight="1">
      <c r="A79" s="1"/>
      <c r="B79" s="2"/>
      <c r="C79" s="3"/>
      <c r="D79" s="4"/>
      <c r="E79" s="4"/>
      <c r="F79" s="3"/>
      <c r="G79" s="3"/>
      <c r="H79" s="3"/>
      <c r="I79" s="3"/>
      <c r="J79" s="3"/>
      <c r="K79" s="3"/>
      <c r="L79" s="3"/>
      <c r="M79" s="3"/>
      <c r="N79" s="3"/>
      <c r="O79" s="3"/>
      <c r="P79" s="3"/>
      <c r="Q79" s="3"/>
      <c r="R79" s="3"/>
      <c r="S79" s="3"/>
      <c r="T79" s="3"/>
      <c r="U79" s="3"/>
      <c r="V79" s="3"/>
      <c r="W79" s="3"/>
      <c r="X79" s="3"/>
      <c r="Y79" s="3"/>
      <c r="Z79" s="3"/>
    </row>
    <row r="80" spans="1:26" ht="15.75" customHeight="1">
      <c r="A80" s="1"/>
      <c r="B80" s="2"/>
      <c r="C80" s="3"/>
      <c r="D80" s="4"/>
      <c r="E80" s="4"/>
      <c r="F80" s="3"/>
      <c r="G80" s="3"/>
      <c r="H80" s="3"/>
      <c r="I80" s="3"/>
      <c r="J80" s="3"/>
      <c r="K80" s="3"/>
      <c r="L80" s="3"/>
      <c r="M80" s="3"/>
      <c r="N80" s="3"/>
      <c r="O80" s="3"/>
      <c r="P80" s="3"/>
      <c r="Q80" s="3"/>
      <c r="R80" s="3"/>
      <c r="S80" s="3"/>
      <c r="T80" s="3"/>
      <c r="U80" s="3"/>
      <c r="V80" s="3"/>
      <c r="W80" s="3"/>
      <c r="X80" s="3"/>
      <c r="Y80" s="3"/>
      <c r="Z80" s="3"/>
    </row>
    <row r="81" spans="1:26" ht="15.75" customHeight="1">
      <c r="A81" s="1"/>
      <c r="B81" s="2"/>
      <c r="C81" s="3"/>
      <c r="D81" s="4"/>
      <c r="E81" s="4"/>
      <c r="F81" s="3"/>
      <c r="G81" s="3"/>
      <c r="H81" s="3"/>
      <c r="I81" s="3"/>
      <c r="J81" s="3"/>
      <c r="K81" s="3"/>
      <c r="L81" s="3"/>
      <c r="M81" s="3"/>
      <c r="N81" s="3"/>
      <c r="O81" s="3"/>
      <c r="P81" s="3"/>
      <c r="Q81" s="3"/>
      <c r="R81" s="3"/>
      <c r="S81" s="3"/>
      <c r="T81" s="3"/>
      <c r="U81" s="3"/>
      <c r="V81" s="3"/>
      <c r="W81" s="3"/>
      <c r="X81" s="3"/>
      <c r="Y81" s="3"/>
      <c r="Z81" s="3"/>
    </row>
    <row r="82" spans="1:26" ht="15.75" customHeight="1">
      <c r="A82" s="1"/>
      <c r="B82" s="2"/>
      <c r="C82" s="3"/>
      <c r="D82" s="4"/>
      <c r="E82" s="4"/>
      <c r="F82" s="3"/>
      <c r="G82" s="3"/>
      <c r="H82" s="3"/>
      <c r="I82" s="3"/>
      <c r="J82" s="3"/>
      <c r="K82" s="3"/>
      <c r="L82" s="3"/>
      <c r="M82" s="3"/>
      <c r="N82" s="3"/>
      <c r="O82" s="3"/>
      <c r="P82" s="3"/>
      <c r="Q82" s="3"/>
      <c r="R82" s="3"/>
      <c r="S82" s="3"/>
      <c r="T82" s="3"/>
      <c r="U82" s="3"/>
      <c r="V82" s="3"/>
      <c r="W82" s="3"/>
      <c r="X82" s="3"/>
      <c r="Y82" s="3"/>
      <c r="Z82" s="3"/>
    </row>
    <row r="83" spans="1:26" ht="15.75" customHeight="1">
      <c r="A83" s="1"/>
      <c r="B83" s="2"/>
      <c r="C83" s="3"/>
      <c r="D83" s="4"/>
      <c r="E83" s="4"/>
      <c r="F83" s="3"/>
      <c r="G83" s="3"/>
      <c r="H83" s="3"/>
      <c r="I83" s="3"/>
      <c r="J83" s="3"/>
      <c r="K83" s="3"/>
      <c r="L83" s="3"/>
      <c r="M83" s="3"/>
      <c r="N83" s="3"/>
      <c r="O83" s="3"/>
      <c r="P83" s="3"/>
      <c r="Q83" s="3"/>
      <c r="R83" s="3"/>
      <c r="S83" s="3"/>
      <c r="T83" s="3"/>
      <c r="U83" s="3"/>
      <c r="V83" s="3"/>
      <c r="W83" s="3"/>
      <c r="X83" s="3"/>
      <c r="Y83" s="3"/>
      <c r="Z83" s="3"/>
    </row>
    <row r="84" spans="1:26" ht="15.75" customHeight="1">
      <c r="A84" s="1"/>
      <c r="B84" s="2"/>
      <c r="C84" s="3"/>
      <c r="D84" s="4"/>
      <c r="E84" s="4"/>
      <c r="F84" s="3"/>
      <c r="G84" s="3"/>
      <c r="H84" s="3"/>
      <c r="I84" s="3"/>
      <c r="J84" s="3"/>
      <c r="K84" s="3"/>
      <c r="L84" s="3"/>
      <c r="M84" s="3"/>
      <c r="N84" s="3"/>
      <c r="O84" s="3"/>
      <c r="P84" s="3"/>
      <c r="Q84" s="3"/>
      <c r="R84" s="3"/>
      <c r="S84" s="3"/>
      <c r="T84" s="3"/>
      <c r="U84" s="3"/>
      <c r="V84" s="3"/>
      <c r="W84" s="3"/>
      <c r="X84" s="3"/>
      <c r="Y84" s="3"/>
      <c r="Z84" s="3"/>
    </row>
    <row r="85" spans="1:26" ht="15.75" customHeight="1">
      <c r="A85" s="1"/>
      <c r="B85" s="2"/>
      <c r="C85" s="3"/>
      <c r="D85" s="4"/>
      <c r="E85" s="4"/>
      <c r="F85" s="3"/>
      <c r="G85" s="3"/>
      <c r="H85" s="3"/>
      <c r="I85" s="3"/>
      <c r="J85" s="3"/>
      <c r="K85" s="3"/>
      <c r="L85" s="3"/>
      <c r="M85" s="3"/>
      <c r="N85" s="3"/>
      <c r="O85" s="3"/>
      <c r="P85" s="3"/>
      <c r="Q85" s="3"/>
      <c r="R85" s="3"/>
      <c r="S85" s="3"/>
      <c r="T85" s="3"/>
      <c r="U85" s="3"/>
      <c r="V85" s="3"/>
      <c r="W85" s="3"/>
      <c r="X85" s="3"/>
      <c r="Y85" s="3"/>
      <c r="Z85" s="3"/>
    </row>
    <row r="86" spans="1:26" ht="15.75" customHeight="1">
      <c r="A86" s="1"/>
      <c r="B86" s="2"/>
      <c r="C86" s="3"/>
      <c r="D86" s="4"/>
      <c r="E86" s="4"/>
      <c r="F86" s="3"/>
      <c r="G86" s="3"/>
      <c r="H86" s="3"/>
      <c r="I86" s="3"/>
      <c r="J86" s="3"/>
      <c r="K86" s="3"/>
      <c r="L86" s="3"/>
      <c r="M86" s="3"/>
      <c r="N86" s="3"/>
      <c r="O86" s="3"/>
      <c r="P86" s="3"/>
      <c r="Q86" s="3"/>
      <c r="R86" s="3"/>
      <c r="S86" s="3"/>
      <c r="T86" s="3"/>
      <c r="U86" s="3"/>
      <c r="V86" s="3"/>
      <c r="W86" s="3"/>
      <c r="X86" s="3"/>
      <c r="Y86" s="3"/>
      <c r="Z86" s="3"/>
    </row>
    <row r="87" spans="1:26" ht="15.75" customHeight="1">
      <c r="A87" s="1"/>
      <c r="B87" s="2"/>
      <c r="C87" s="3"/>
      <c r="D87" s="4"/>
      <c r="E87" s="4"/>
      <c r="F87" s="3"/>
      <c r="G87" s="3"/>
      <c r="H87" s="3"/>
      <c r="I87" s="3"/>
      <c r="J87" s="3"/>
      <c r="K87" s="3"/>
      <c r="L87" s="3"/>
      <c r="M87" s="3"/>
      <c r="N87" s="3"/>
      <c r="O87" s="3"/>
      <c r="P87" s="3"/>
      <c r="Q87" s="3"/>
      <c r="R87" s="3"/>
      <c r="S87" s="3"/>
      <c r="T87" s="3"/>
      <c r="U87" s="3"/>
      <c r="V87" s="3"/>
      <c r="W87" s="3"/>
      <c r="X87" s="3"/>
      <c r="Y87" s="3"/>
      <c r="Z87" s="3"/>
    </row>
    <row r="88" spans="1:26" ht="15.75" customHeight="1">
      <c r="A88" s="1"/>
      <c r="B88" s="2"/>
      <c r="C88" s="3"/>
      <c r="D88" s="4"/>
      <c r="E88" s="4"/>
      <c r="F88" s="3"/>
      <c r="G88" s="3"/>
      <c r="H88" s="3"/>
      <c r="I88" s="3"/>
      <c r="J88" s="3"/>
      <c r="K88" s="3"/>
      <c r="L88" s="3"/>
      <c r="M88" s="3"/>
      <c r="N88" s="3"/>
      <c r="O88" s="3"/>
      <c r="P88" s="3"/>
      <c r="Q88" s="3"/>
      <c r="R88" s="3"/>
      <c r="S88" s="3"/>
      <c r="T88" s="3"/>
      <c r="U88" s="3"/>
      <c r="V88" s="3"/>
      <c r="W88" s="3"/>
      <c r="X88" s="3"/>
      <c r="Y88" s="3"/>
      <c r="Z88" s="3"/>
    </row>
    <row r="89" spans="1:26" ht="15.75" customHeight="1">
      <c r="A89" s="1"/>
      <c r="B89" s="2"/>
      <c r="C89" s="3"/>
      <c r="D89" s="4"/>
      <c r="E89" s="4"/>
      <c r="F89" s="3"/>
      <c r="G89" s="3"/>
      <c r="H89" s="3"/>
      <c r="I89" s="3"/>
      <c r="J89" s="3"/>
      <c r="K89" s="3"/>
      <c r="L89" s="3"/>
      <c r="M89" s="3"/>
      <c r="N89" s="3"/>
      <c r="O89" s="3"/>
      <c r="P89" s="3"/>
      <c r="Q89" s="3"/>
      <c r="R89" s="3"/>
      <c r="S89" s="3"/>
      <c r="T89" s="3"/>
      <c r="U89" s="3"/>
      <c r="V89" s="3"/>
      <c r="W89" s="3"/>
      <c r="X89" s="3"/>
      <c r="Y89" s="3"/>
      <c r="Z89" s="3"/>
    </row>
    <row r="90" spans="1:26" ht="15.75" customHeight="1">
      <c r="A90" s="1"/>
      <c r="B90" s="2"/>
      <c r="C90" s="3"/>
      <c r="D90" s="4"/>
      <c r="E90" s="4"/>
      <c r="F90" s="3"/>
      <c r="G90" s="3"/>
      <c r="H90" s="3"/>
      <c r="I90" s="3"/>
      <c r="J90" s="3"/>
      <c r="K90" s="3"/>
      <c r="L90" s="3"/>
      <c r="M90" s="3"/>
      <c r="N90" s="3"/>
      <c r="O90" s="3"/>
      <c r="P90" s="3"/>
      <c r="Q90" s="3"/>
      <c r="R90" s="3"/>
      <c r="S90" s="3"/>
      <c r="T90" s="3"/>
      <c r="U90" s="3"/>
      <c r="V90" s="3"/>
      <c r="W90" s="3"/>
      <c r="X90" s="3"/>
      <c r="Y90" s="3"/>
      <c r="Z90" s="3"/>
    </row>
    <row r="91" spans="1:26" ht="15.75" customHeight="1">
      <c r="A91" s="1"/>
      <c r="B91" s="2"/>
      <c r="C91" s="3"/>
      <c r="D91" s="4"/>
      <c r="E91" s="4"/>
      <c r="F91" s="3"/>
      <c r="G91" s="3"/>
      <c r="H91" s="3"/>
      <c r="I91" s="3"/>
      <c r="J91" s="3"/>
      <c r="K91" s="3"/>
      <c r="L91" s="3"/>
      <c r="M91" s="3"/>
      <c r="N91" s="3"/>
      <c r="O91" s="3"/>
      <c r="P91" s="3"/>
      <c r="Q91" s="3"/>
      <c r="R91" s="3"/>
      <c r="S91" s="3"/>
      <c r="T91" s="3"/>
      <c r="U91" s="3"/>
      <c r="V91" s="3"/>
      <c r="W91" s="3"/>
      <c r="X91" s="3"/>
      <c r="Y91" s="3"/>
      <c r="Z91" s="3"/>
    </row>
    <row r="92" spans="1:26" ht="15.75" customHeight="1">
      <c r="A92" s="1"/>
      <c r="B92" s="2"/>
      <c r="C92" s="3"/>
      <c r="D92" s="4"/>
      <c r="E92" s="4"/>
      <c r="F92" s="3"/>
      <c r="G92" s="3"/>
      <c r="H92" s="3"/>
      <c r="I92" s="3"/>
      <c r="J92" s="3"/>
      <c r="K92" s="3"/>
      <c r="L92" s="3"/>
      <c r="M92" s="3"/>
      <c r="N92" s="3"/>
      <c r="O92" s="3"/>
      <c r="P92" s="3"/>
      <c r="Q92" s="3"/>
      <c r="R92" s="3"/>
      <c r="S92" s="3"/>
      <c r="T92" s="3"/>
      <c r="U92" s="3"/>
      <c r="V92" s="3"/>
      <c r="W92" s="3"/>
      <c r="X92" s="3"/>
      <c r="Y92" s="3"/>
      <c r="Z92" s="3"/>
    </row>
    <row r="93" spans="1:26" ht="15.75" customHeight="1">
      <c r="A93" s="1"/>
      <c r="B93" s="2"/>
      <c r="C93" s="3"/>
      <c r="D93" s="4"/>
      <c r="E93" s="4"/>
      <c r="F93" s="3"/>
      <c r="G93" s="3"/>
      <c r="H93" s="3"/>
      <c r="I93" s="3"/>
      <c r="J93" s="3"/>
      <c r="K93" s="3"/>
      <c r="L93" s="3"/>
      <c r="M93" s="3"/>
      <c r="N93" s="3"/>
      <c r="O93" s="3"/>
      <c r="P93" s="3"/>
      <c r="Q93" s="3"/>
      <c r="R93" s="3"/>
      <c r="S93" s="3"/>
      <c r="T93" s="3"/>
      <c r="U93" s="3"/>
      <c r="V93" s="3"/>
      <c r="W93" s="3"/>
      <c r="X93" s="3"/>
      <c r="Y93" s="3"/>
      <c r="Z93" s="3"/>
    </row>
    <row r="94" spans="1:26" ht="15.75" customHeight="1">
      <c r="A94" s="1"/>
      <c r="B94" s="2"/>
      <c r="C94" s="3"/>
      <c r="D94" s="4"/>
      <c r="E94" s="4"/>
      <c r="F94" s="3"/>
      <c r="G94" s="3"/>
      <c r="H94" s="3"/>
      <c r="I94" s="3"/>
      <c r="J94" s="3"/>
      <c r="K94" s="3"/>
      <c r="L94" s="3"/>
      <c r="M94" s="3"/>
      <c r="N94" s="3"/>
      <c r="O94" s="3"/>
      <c r="P94" s="3"/>
      <c r="Q94" s="3"/>
      <c r="R94" s="3"/>
      <c r="S94" s="3"/>
      <c r="T94" s="3"/>
      <c r="U94" s="3"/>
      <c r="V94" s="3"/>
      <c r="W94" s="3"/>
      <c r="X94" s="3"/>
      <c r="Y94" s="3"/>
      <c r="Z94" s="3"/>
    </row>
    <row r="95" spans="1:26" ht="15.75" customHeight="1">
      <c r="A95" s="1"/>
      <c r="B95" s="2"/>
      <c r="C95" s="3"/>
      <c r="D95" s="4"/>
      <c r="E95" s="4"/>
      <c r="F95" s="3"/>
      <c r="G95" s="3"/>
      <c r="H95" s="3"/>
      <c r="I95" s="3"/>
      <c r="J95" s="3"/>
      <c r="K95" s="3"/>
      <c r="L95" s="3"/>
      <c r="M95" s="3"/>
      <c r="N95" s="3"/>
      <c r="O95" s="3"/>
      <c r="P95" s="3"/>
      <c r="Q95" s="3"/>
      <c r="R95" s="3"/>
      <c r="S95" s="3"/>
      <c r="T95" s="3"/>
      <c r="U95" s="3"/>
      <c r="V95" s="3"/>
      <c r="W95" s="3"/>
      <c r="X95" s="3"/>
      <c r="Y95" s="3"/>
      <c r="Z95" s="3"/>
    </row>
    <row r="96" spans="1:26" ht="15.75" customHeight="1">
      <c r="A96" s="1"/>
      <c r="B96" s="2"/>
      <c r="C96" s="3"/>
      <c r="D96" s="4"/>
      <c r="E96" s="4"/>
      <c r="F96" s="3"/>
      <c r="G96" s="3"/>
      <c r="H96" s="3"/>
      <c r="I96" s="3"/>
      <c r="J96" s="3"/>
      <c r="K96" s="3"/>
      <c r="L96" s="3"/>
      <c r="M96" s="3"/>
      <c r="N96" s="3"/>
      <c r="O96" s="3"/>
      <c r="P96" s="3"/>
      <c r="Q96" s="3"/>
      <c r="R96" s="3"/>
      <c r="S96" s="3"/>
      <c r="T96" s="3"/>
      <c r="U96" s="3"/>
      <c r="V96" s="3"/>
      <c r="W96" s="3"/>
      <c r="X96" s="3"/>
      <c r="Y96" s="3"/>
      <c r="Z96" s="3"/>
    </row>
    <row r="97" spans="1:26" ht="15.75" customHeight="1">
      <c r="A97" s="1"/>
      <c r="B97" s="2"/>
      <c r="C97" s="3"/>
      <c r="D97" s="4"/>
      <c r="E97" s="4"/>
      <c r="F97" s="3"/>
      <c r="G97" s="3"/>
      <c r="H97" s="3"/>
      <c r="I97" s="3"/>
      <c r="J97" s="3"/>
      <c r="K97" s="3"/>
      <c r="L97" s="3"/>
      <c r="M97" s="3"/>
      <c r="N97" s="3"/>
      <c r="O97" s="3"/>
      <c r="P97" s="3"/>
      <c r="Q97" s="3"/>
      <c r="R97" s="3"/>
      <c r="S97" s="3"/>
      <c r="T97" s="3"/>
      <c r="U97" s="3"/>
      <c r="V97" s="3"/>
      <c r="W97" s="3"/>
      <c r="X97" s="3"/>
      <c r="Y97" s="3"/>
      <c r="Z97" s="3"/>
    </row>
    <row r="98" spans="1:26" ht="15.75" customHeight="1">
      <c r="A98" s="1"/>
      <c r="B98" s="2"/>
      <c r="C98" s="3"/>
      <c r="D98" s="4"/>
      <c r="E98" s="4"/>
      <c r="F98" s="3"/>
      <c r="G98" s="3"/>
      <c r="H98" s="3"/>
      <c r="I98" s="3"/>
      <c r="J98" s="3"/>
      <c r="K98" s="3"/>
      <c r="L98" s="3"/>
      <c r="M98" s="3"/>
      <c r="N98" s="3"/>
      <c r="O98" s="3"/>
      <c r="P98" s="3"/>
      <c r="Q98" s="3"/>
      <c r="R98" s="3"/>
      <c r="S98" s="3"/>
      <c r="T98" s="3"/>
      <c r="U98" s="3"/>
      <c r="V98" s="3"/>
      <c r="W98" s="3"/>
      <c r="X98" s="3"/>
      <c r="Y98" s="3"/>
      <c r="Z98" s="3"/>
    </row>
    <row r="99" spans="1:26" ht="15.75" customHeight="1">
      <c r="A99" s="1"/>
      <c r="B99" s="2"/>
      <c r="C99" s="3"/>
      <c r="D99" s="4"/>
      <c r="E99" s="4"/>
      <c r="F99" s="3"/>
      <c r="G99" s="3"/>
      <c r="H99" s="3"/>
      <c r="I99" s="3"/>
      <c r="J99" s="3"/>
      <c r="K99" s="3"/>
      <c r="L99" s="3"/>
      <c r="M99" s="3"/>
      <c r="N99" s="3"/>
      <c r="O99" s="3"/>
      <c r="P99" s="3"/>
      <c r="Q99" s="3"/>
      <c r="R99" s="3"/>
      <c r="S99" s="3"/>
      <c r="T99" s="3"/>
      <c r="U99" s="3"/>
      <c r="V99" s="3"/>
      <c r="W99" s="3"/>
      <c r="X99" s="3"/>
      <c r="Y99" s="3"/>
      <c r="Z99" s="3"/>
    </row>
    <row r="100" spans="1:26" ht="15.75" customHeight="1">
      <c r="A100" s="1"/>
      <c r="B100" s="2"/>
      <c r="C100" s="3"/>
      <c r="D100" s="4"/>
      <c r="E100" s="4"/>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1"/>
      <c r="B101" s="2"/>
      <c r="C101" s="3"/>
      <c r="D101" s="4"/>
      <c r="E101" s="4"/>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1"/>
      <c r="B102" s="2"/>
      <c r="C102" s="3"/>
      <c r="D102" s="4"/>
      <c r="E102" s="4"/>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1"/>
      <c r="B103" s="2"/>
      <c r="C103" s="3"/>
      <c r="D103" s="4"/>
      <c r="E103" s="4"/>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1"/>
      <c r="B104" s="2"/>
      <c r="C104" s="3"/>
      <c r="D104" s="4"/>
      <c r="E104" s="4"/>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1"/>
      <c r="B105" s="2"/>
      <c r="C105" s="3"/>
      <c r="D105" s="4"/>
      <c r="E105" s="4"/>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1"/>
      <c r="B106" s="2"/>
      <c r="C106" s="3"/>
      <c r="D106" s="4"/>
      <c r="E106" s="4"/>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1"/>
      <c r="B107" s="2"/>
      <c r="C107" s="3"/>
      <c r="D107" s="4"/>
      <c r="E107" s="4"/>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1"/>
      <c r="B108" s="2"/>
      <c r="C108" s="3"/>
      <c r="D108" s="4"/>
      <c r="E108" s="4"/>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1"/>
      <c r="B109" s="2"/>
      <c r="C109" s="3"/>
      <c r="D109" s="4"/>
      <c r="E109" s="4"/>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1"/>
      <c r="B110" s="2"/>
      <c r="C110" s="3"/>
      <c r="D110" s="4"/>
      <c r="E110" s="4"/>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1"/>
      <c r="B111" s="2"/>
      <c r="C111" s="3"/>
      <c r="D111" s="4"/>
      <c r="E111" s="4"/>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1"/>
      <c r="B112" s="2"/>
      <c r="C112" s="3"/>
      <c r="D112" s="4"/>
      <c r="E112" s="4"/>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1"/>
      <c r="B113" s="2"/>
      <c r="C113" s="3"/>
      <c r="D113" s="4"/>
      <c r="E113" s="4"/>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1"/>
      <c r="B114" s="2"/>
      <c r="C114" s="3"/>
      <c r="D114" s="4"/>
      <c r="E114" s="4"/>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1"/>
      <c r="B115" s="2"/>
      <c r="C115" s="3"/>
      <c r="D115" s="4"/>
      <c r="E115" s="4"/>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1"/>
      <c r="B116" s="2"/>
      <c r="C116" s="3"/>
      <c r="D116" s="4"/>
      <c r="E116" s="4"/>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1"/>
      <c r="B117" s="2"/>
      <c r="C117" s="3"/>
      <c r="D117" s="4"/>
      <c r="E117" s="4"/>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1"/>
      <c r="B118" s="2"/>
      <c r="C118" s="3"/>
      <c r="D118" s="4"/>
      <c r="E118" s="4"/>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1"/>
      <c r="B119" s="2"/>
      <c r="C119" s="3"/>
      <c r="D119" s="4"/>
      <c r="E119" s="4"/>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1"/>
      <c r="B120" s="2"/>
      <c r="C120" s="3"/>
      <c r="D120" s="4"/>
      <c r="E120" s="4"/>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1"/>
      <c r="B121" s="2"/>
      <c r="C121" s="3"/>
      <c r="D121" s="4"/>
      <c r="E121" s="4"/>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1"/>
      <c r="B122" s="2"/>
      <c r="C122" s="3"/>
      <c r="D122" s="4"/>
      <c r="E122" s="4"/>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1"/>
      <c r="B123" s="2"/>
      <c r="C123" s="3"/>
      <c r="D123" s="4"/>
      <c r="E123" s="4"/>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1"/>
      <c r="B124" s="2"/>
      <c r="C124" s="3"/>
      <c r="D124" s="4"/>
      <c r="E124" s="4"/>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1"/>
      <c r="B125" s="2"/>
      <c r="C125" s="3"/>
      <c r="D125" s="4"/>
      <c r="E125" s="4"/>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1"/>
      <c r="B126" s="2"/>
      <c r="C126" s="3"/>
      <c r="D126" s="4"/>
      <c r="E126" s="4"/>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1"/>
      <c r="B127" s="2"/>
      <c r="C127" s="3"/>
      <c r="D127" s="4"/>
      <c r="E127" s="4"/>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1"/>
      <c r="B128" s="2"/>
      <c r="C128" s="3"/>
      <c r="D128" s="4"/>
      <c r="E128" s="4"/>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1"/>
      <c r="B129" s="2"/>
      <c r="C129" s="3"/>
      <c r="D129" s="4"/>
      <c r="E129" s="4"/>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1"/>
      <c r="B130" s="2"/>
      <c r="C130" s="3"/>
      <c r="D130" s="4"/>
      <c r="E130" s="4"/>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1"/>
      <c r="B131" s="2"/>
      <c r="C131" s="3"/>
      <c r="D131" s="4"/>
      <c r="E131" s="4"/>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1"/>
      <c r="B132" s="2"/>
      <c r="C132" s="3"/>
      <c r="D132" s="4"/>
      <c r="E132" s="4"/>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1"/>
      <c r="B133" s="2"/>
      <c r="C133" s="3"/>
      <c r="D133" s="4"/>
      <c r="E133" s="4"/>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1"/>
      <c r="B134" s="2"/>
      <c r="C134" s="3"/>
      <c r="D134" s="4"/>
      <c r="E134" s="4"/>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1"/>
      <c r="B135" s="2"/>
      <c r="C135" s="3"/>
      <c r="D135" s="4"/>
      <c r="E135" s="4"/>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1"/>
      <c r="B136" s="2"/>
      <c r="C136" s="3"/>
      <c r="D136" s="4"/>
      <c r="E136" s="4"/>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1"/>
      <c r="B137" s="2"/>
      <c r="C137" s="3"/>
      <c r="D137" s="4"/>
      <c r="E137" s="4"/>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1"/>
      <c r="B138" s="2"/>
      <c r="C138" s="3"/>
      <c r="D138" s="4"/>
      <c r="E138" s="4"/>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1"/>
      <c r="B139" s="2"/>
      <c r="C139" s="3"/>
      <c r="D139" s="4"/>
      <c r="E139" s="4"/>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1"/>
      <c r="B140" s="2"/>
      <c r="C140" s="3"/>
      <c r="D140" s="4"/>
      <c r="E140" s="4"/>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1"/>
      <c r="B141" s="2"/>
      <c r="C141" s="3"/>
      <c r="D141" s="4"/>
      <c r="E141" s="4"/>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1"/>
      <c r="B142" s="2"/>
      <c r="C142" s="3"/>
      <c r="D142" s="4"/>
      <c r="E142" s="4"/>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1"/>
      <c r="B143" s="2"/>
      <c r="C143" s="3"/>
      <c r="D143" s="4"/>
      <c r="E143" s="4"/>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1"/>
      <c r="B144" s="2"/>
      <c r="C144" s="3"/>
      <c r="D144" s="4"/>
      <c r="E144" s="4"/>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1"/>
      <c r="B145" s="2"/>
      <c r="C145" s="3"/>
      <c r="D145" s="4"/>
      <c r="E145" s="4"/>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1"/>
      <c r="B146" s="2"/>
      <c r="C146" s="3"/>
      <c r="D146" s="4"/>
      <c r="E146" s="4"/>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1"/>
      <c r="B147" s="2"/>
      <c r="C147" s="3"/>
      <c r="D147" s="4"/>
      <c r="E147" s="4"/>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1"/>
      <c r="B148" s="2"/>
      <c r="C148" s="3"/>
      <c r="D148" s="4"/>
      <c r="E148" s="4"/>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1"/>
      <c r="B149" s="2"/>
      <c r="C149" s="3"/>
      <c r="D149" s="4"/>
      <c r="E149" s="4"/>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1"/>
      <c r="B150" s="2"/>
      <c r="C150" s="3"/>
      <c r="D150" s="4"/>
      <c r="E150" s="4"/>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1"/>
      <c r="B151" s="2"/>
      <c r="C151" s="3"/>
      <c r="D151" s="4"/>
      <c r="E151" s="4"/>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1"/>
      <c r="B152" s="2"/>
      <c r="C152" s="3"/>
      <c r="D152" s="4"/>
      <c r="E152" s="4"/>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1"/>
      <c r="B153" s="2"/>
      <c r="C153" s="3"/>
      <c r="D153" s="4"/>
      <c r="E153" s="4"/>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1"/>
      <c r="B154" s="2"/>
      <c r="C154" s="3"/>
      <c r="D154" s="4"/>
      <c r="E154" s="4"/>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1"/>
      <c r="B155" s="2"/>
      <c r="C155" s="3"/>
      <c r="D155" s="4"/>
      <c r="E155" s="4"/>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1"/>
      <c r="B156" s="2"/>
      <c r="C156" s="3"/>
      <c r="D156" s="4"/>
      <c r="E156" s="4"/>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1"/>
      <c r="B157" s="2"/>
      <c r="C157" s="3"/>
      <c r="D157" s="4"/>
      <c r="E157" s="4"/>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1"/>
      <c r="B158" s="2"/>
      <c r="C158" s="3"/>
      <c r="D158" s="4"/>
      <c r="E158" s="4"/>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1"/>
      <c r="B159" s="2"/>
      <c r="C159" s="3"/>
      <c r="D159" s="4"/>
      <c r="E159" s="4"/>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1"/>
      <c r="B160" s="2"/>
      <c r="C160" s="3"/>
      <c r="D160" s="4"/>
      <c r="E160" s="4"/>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1"/>
      <c r="B161" s="2"/>
      <c r="C161" s="3"/>
      <c r="D161" s="4"/>
      <c r="E161" s="4"/>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1"/>
      <c r="B162" s="2"/>
      <c r="C162" s="3"/>
      <c r="D162" s="4"/>
      <c r="E162" s="4"/>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1"/>
      <c r="B163" s="2"/>
      <c r="C163" s="3"/>
      <c r="D163" s="4"/>
      <c r="E163" s="4"/>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1"/>
      <c r="B164" s="2"/>
      <c r="C164" s="3"/>
      <c r="D164" s="4"/>
      <c r="E164" s="4"/>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1"/>
      <c r="B165" s="2"/>
      <c r="C165" s="3"/>
      <c r="D165" s="4"/>
      <c r="E165" s="4"/>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1"/>
      <c r="B166" s="2"/>
      <c r="C166" s="3"/>
      <c r="D166" s="4"/>
      <c r="E166" s="4"/>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1"/>
      <c r="B167" s="2"/>
      <c r="C167" s="3"/>
      <c r="D167" s="4"/>
      <c r="E167" s="4"/>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1"/>
      <c r="B168" s="2"/>
      <c r="C168" s="3"/>
      <c r="D168" s="4"/>
      <c r="E168" s="4"/>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1"/>
      <c r="B169" s="2"/>
      <c r="C169" s="3"/>
      <c r="D169" s="4"/>
      <c r="E169" s="4"/>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1"/>
      <c r="B170" s="2"/>
      <c r="C170" s="3"/>
      <c r="D170" s="4"/>
      <c r="E170" s="4"/>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1"/>
      <c r="B171" s="2"/>
      <c r="C171" s="3"/>
      <c r="D171" s="4"/>
      <c r="E171" s="4"/>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1"/>
      <c r="B172" s="2"/>
      <c r="C172" s="3"/>
      <c r="D172" s="4"/>
      <c r="E172" s="4"/>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1"/>
      <c r="B173" s="2"/>
      <c r="C173" s="3"/>
      <c r="D173" s="4"/>
      <c r="E173" s="4"/>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1"/>
      <c r="B174" s="2"/>
      <c r="C174" s="3"/>
      <c r="D174" s="4"/>
      <c r="E174" s="4"/>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1"/>
      <c r="B175" s="2"/>
      <c r="C175" s="3"/>
      <c r="D175" s="4"/>
      <c r="E175" s="4"/>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1"/>
      <c r="B176" s="2"/>
      <c r="C176" s="3"/>
      <c r="D176" s="4"/>
      <c r="E176" s="4"/>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1"/>
      <c r="B177" s="2"/>
      <c r="C177" s="3"/>
      <c r="D177" s="4"/>
      <c r="E177" s="4"/>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1"/>
      <c r="B178" s="2"/>
      <c r="C178" s="3"/>
      <c r="D178" s="4"/>
      <c r="E178" s="4"/>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1"/>
      <c r="B179" s="2"/>
      <c r="C179" s="3"/>
      <c r="D179" s="4"/>
      <c r="E179" s="4"/>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1"/>
      <c r="B180" s="2"/>
      <c r="C180" s="3"/>
      <c r="D180" s="4"/>
      <c r="E180" s="4"/>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1"/>
      <c r="B181" s="2"/>
      <c r="C181" s="3"/>
      <c r="D181" s="4"/>
      <c r="E181" s="4"/>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1"/>
      <c r="B182" s="2"/>
      <c r="C182" s="3"/>
      <c r="D182" s="4"/>
      <c r="E182" s="4"/>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1"/>
      <c r="B183" s="2"/>
      <c r="C183" s="3"/>
      <c r="D183" s="4"/>
      <c r="E183" s="4"/>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1"/>
      <c r="B184" s="2"/>
      <c r="C184" s="3"/>
      <c r="D184" s="4"/>
      <c r="E184" s="4"/>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1"/>
      <c r="B185" s="2"/>
      <c r="C185" s="3"/>
      <c r="D185" s="4"/>
      <c r="E185" s="4"/>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1"/>
      <c r="B186" s="2"/>
      <c r="C186" s="3"/>
      <c r="D186" s="4"/>
      <c r="E186" s="4"/>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1"/>
      <c r="B187" s="2"/>
      <c r="C187" s="3"/>
      <c r="D187" s="4"/>
      <c r="E187" s="4"/>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1"/>
      <c r="B188" s="2"/>
      <c r="C188" s="3"/>
      <c r="D188" s="4"/>
      <c r="E188" s="4"/>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1"/>
      <c r="B189" s="2"/>
      <c r="C189" s="3"/>
      <c r="D189" s="4"/>
      <c r="E189" s="4"/>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1"/>
      <c r="B190" s="2"/>
      <c r="C190" s="3"/>
      <c r="D190" s="4"/>
      <c r="E190" s="4"/>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1"/>
      <c r="B191" s="2"/>
      <c r="C191" s="3"/>
      <c r="D191" s="4"/>
      <c r="E191" s="4"/>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1"/>
      <c r="B192" s="2"/>
      <c r="C192" s="3"/>
      <c r="D192" s="4"/>
      <c r="E192" s="4"/>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1"/>
      <c r="B193" s="2"/>
      <c r="C193" s="3"/>
      <c r="D193" s="4"/>
      <c r="E193" s="4"/>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1"/>
      <c r="B194" s="2"/>
      <c r="C194" s="3"/>
      <c r="D194" s="4"/>
      <c r="E194" s="4"/>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1"/>
      <c r="B195" s="2"/>
      <c r="C195" s="3"/>
      <c r="D195" s="4"/>
      <c r="E195" s="4"/>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1"/>
      <c r="B196" s="2"/>
      <c r="C196" s="3"/>
      <c r="D196" s="4"/>
      <c r="E196" s="4"/>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1"/>
      <c r="B197" s="2"/>
      <c r="C197" s="3"/>
      <c r="D197" s="4"/>
      <c r="E197" s="4"/>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1"/>
      <c r="B198" s="2"/>
      <c r="C198" s="3"/>
      <c r="D198" s="4"/>
      <c r="E198" s="4"/>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1"/>
      <c r="B199" s="2"/>
      <c r="C199" s="3"/>
      <c r="D199" s="4"/>
      <c r="E199" s="4"/>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1"/>
      <c r="B200" s="2"/>
      <c r="C200" s="3"/>
      <c r="D200" s="4"/>
      <c r="E200" s="4"/>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1"/>
      <c r="B201" s="2"/>
      <c r="C201" s="3"/>
      <c r="D201" s="4"/>
      <c r="E201" s="4"/>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1"/>
      <c r="B202" s="2"/>
      <c r="C202" s="3"/>
      <c r="D202" s="4"/>
      <c r="E202" s="4"/>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1"/>
      <c r="B203" s="2"/>
      <c r="C203" s="3"/>
      <c r="D203" s="4"/>
      <c r="E203" s="4"/>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1"/>
      <c r="B204" s="2"/>
      <c r="C204" s="3"/>
      <c r="D204" s="4"/>
      <c r="E204" s="4"/>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1"/>
      <c r="B205" s="2"/>
      <c r="C205" s="3"/>
      <c r="D205" s="4"/>
      <c r="E205" s="4"/>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1"/>
      <c r="B206" s="2"/>
      <c r="C206" s="3"/>
      <c r="D206" s="4"/>
      <c r="E206" s="4"/>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1"/>
      <c r="B207" s="2"/>
      <c r="C207" s="3"/>
      <c r="D207" s="4"/>
      <c r="E207" s="4"/>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1"/>
      <c r="B208" s="2"/>
      <c r="C208" s="3"/>
      <c r="D208" s="4"/>
      <c r="E208" s="4"/>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1"/>
      <c r="B209" s="2"/>
      <c r="C209" s="3"/>
      <c r="D209" s="4"/>
      <c r="E209" s="4"/>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1"/>
      <c r="B210" s="2"/>
      <c r="C210" s="3"/>
      <c r="D210" s="4"/>
      <c r="E210" s="4"/>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1"/>
      <c r="B211" s="2"/>
      <c r="C211" s="3"/>
      <c r="D211" s="4"/>
      <c r="E211" s="4"/>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1"/>
      <c r="B212" s="2"/>
      <c r="C212" s="3"/>
      <c r="D212" s="4"/>
      <c r="E212" s="4"/>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1"/>
      <c r="B213" s="2"/>
      <c r="C213" s="3"/>
      <c r="D213" s="4"/>
      <c r="E213" s="4"/>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1"/>
      <c r="B214" s="2"/>
      <c r="C214" s="3"/>
      <c r="D214" s="4"/>
      <c r="E214" s="4"/>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1"/>
      <c r="B215" s="2"/>
      <c r="C215" s="3"/>
      <c r="D215" s="4"/>
      <c r="E215" s="4"/>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1"/>
      <c r="B216" s="2"/>
      <c r="C216" s="3"/>
      <c r="D216" s="4"/>
      <c r="E216" s="4"/>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1"/>
      <c r="B217" s="2"/>
      <c r="C217" s="3"/>
      <c r="D217" s="4"/>
      <c r="E217" s="4"/>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1"/>
      <c r="B218" s="2"/>
      <c r="C218" s="3"/>
      <c r="D218" s="4"/>
      <c r="E218" s="4"/>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1"/>
      <c r="B219" s="2"/>
      <c r="C219" s="3"/>
      <c r="D219" s="4"/>
      <c r="E219" s="4"/>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1"/>
      <c r="B220" s="2"/>
      <c r="C220" s="3"/>
      <c r="D220" s="4"/>
      <c r="E220" s="4"/>
      <c r="F220" s="3"/>
      <c r="G220" s="3"/>
      <c r="H220" s="3"/>
      <c r="I220" s="3"/>
      <c r="J220" s="3"/>
      <c r="K220" s="3"/>
      <c r="L220" s="3"/>
      <c r="M220" s="3"/>
      <c r="N220" s="3"/>
      <c r="O220" s="3"/>
      <c r="P220" s="3"/>
      <c r="Q220" s="3"/>
      <c r="R220" s="3"/>
      <c r="S220" s="3"/>
      <c r="T220" s="3"/>
      <c r="U220" s="3"/>
      <c r="V220" s="3"/>
      <c r="W220" s="3"/>
      <c r="X220" s="3"/>
      <c r="Y220" s="3"/>
      <c r="Z220" s="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TENDER SCHEDULE</vt:lpstr>
      <vt:lpstr>Sheet3</vt:lpstr>
      <vt:lpstr>'TENDER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KCA-T20-2017-LT01</cp:lastModifiedBy>
  <cp:lastPrinted>2023-04-22T07:48:43Z</cp:lastPrinted>
  <dcterms:created xsi:type="dcterms:W3CDTF">2020-03-02T11:09:00Z</dcterms:created>
  <dcterms:modified xsi:type="dcterms:W3CDTF">2023-04-22T10:36:28Z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1033-11.2.0.9669</vt:lpwstr>
  </property>
</Properties>
</file>